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95" yWindow="65521" windowWidth="19155" windowHeight="12345" tabRatio="499" activeTab="0"/>
  </bookViews>
  <sheets>
    <sheet name="Sort by Broadband Tiers" sheetId="1" r:id="rId1"/>
    <sheet name="Sort by Price" sheetId="2" r:id="rId2"/>
    <sheet name="Methodology" sheetId="3" r:id="rId3"/>
  </sheets>
  <definedNames>
    <definedName name="_xlnm.Print_Area" localSheetId="0">'Sort by Broadband Tiers'!$A$1:$M$145</definedName>
    <definedName name="_xlnm.Print_Area" localSheetId="1">'Sort by Price'!$A$1:$M$141</definedName>
    <definedName name="_xlnm.Print_Titles" localSheetId="2">'Methodology'!$3:$3</definedName>
    <definedName name="_xlnm.Print_Titles" localSheetId="0">'Sort by Broadband Tiers'!$3:$3</definedName>
  </definedNames>
  <calcPr fullCalcOnLoad="1"/>
</workbook>
</file>

<file path=xl/sharedStrings.xml><?xml version="1.0" encoding="utf-8"?>
<sst xmlns="http://schemas.openxmlformats.org/spreadsheetml/2006/main" count="1594" uniqueCount="238">
  <si>
    <t>5 Mbps-10 Mbps (Combined Upstream and Downstream Speeds)</t>
  </si>
  <si>
    <t>10 Mbps-100 Mbps (Combined Upstream and Downstream Speeds)</t>
  </si>
  <si>
    <t>California Broadband Task Force: Advertised Broadband Price and Speed Survey</t>
  </si>
  <si>
    <t xml:space="preserve"> </t>
  </si>
  <si>
    <t xml:space="preserve">Please credit the California Broadband Task Force if reproducing this work. </t>
  </si>
  <si>
    <t xml:space="preserve">California Broadband Task Force: Advertised Broadband Price and Speed Survey </t>
  </si>
  <si>
    <t>?</t>
  </si>
  <si>
    <t>Combined Speeds</t>
  </si>
  <si>
    <t>Unit</t>
  </si>
  <si>
    <t>Method-ology</t>
  </si>
  <si>
    <t>Advertised speeds for EV-DO average  600kbps-1.4Mbps downstream and 350-500kbps upstream, the service requires the use of card that is compatible with laptop computers (not PCs)</t>
  </si>
  <si>
    <t>Time Warner</t>
  </si>
  <si>
    <t>Terms (Click cell for text)</t>
  </si>
  <si>
    <t>Data taken from www.goponderosa.com on November 15, 2007, use of an address was not necessary</t>
  </si>
  <si>
    <t>Requires residential telephone service, activation is $50 with a one-year commitment or $280 without a one-year commitment and includes equipment</t>
  </si>
  <si>
    <t>TDS Telecom</t>
  </si>
  <si>
    <t>Residential Service 768k</t>
  </si>
  <si>
    <t>Residential Service 1.5Mb</t>
  </si>
  <si>
    <t>Residential Service 3Mb</t>
  </si>
  <si>
    <t>Requires a TDS telephone line and a 12-month commitment, $99 termination fee applies</t>
  </si>
  <si>
    <t>Data taken from www.tdstelecom.com on November 15, 2007 for Olinda, CA</t>
  </si>
  <si>
    <t>Volcano Internet Provider</t>
  </si>
  <si>
    <t>Level 1</t>
  </si>
  <si>
    <t>Level 2</t>
  </si>
  <si>
    <t>Level 3</t>
  </si>
  <si>
    <t>Mbps</t>
  </si>
  <si>
    <t>500 kbps- 1 Mbps (Combined Upstream and Downstream)</t>
  </si>
  <si>
    <t>1 Mbps - 5 Mbps (Combined Upstream and Downstream)</t>
  </si>
  <si>
    <t>12-month commitment required, may need residential phone line</t>
  </si>
  <si>
    <t>Wireless Plan 1</t>
  </si>
  <si>
    <t>Wireless Plan 2</t>
  </si>
  <si>
    <t>No term commitment required, price lowers to $39.95 after 12 months</t>
  </si>
  <si>
    <t>Standard</t>
  </si>
  <si>
    <t>Professional</t>
  </si>
  <si>
    <t>Cal-Ore Telephone</t>
  </si>
  <si>
    <t>Data taken from www.cot.net on November 15, 2007, use of an address was not necessary</t>
  </si>
  <si>
    <t>12-month commitment required, $200 early termination fee applies, monthly fee includes $6.95 radio rental</t>
  </si>
  <si>
    <t>$0-$100.00</t>
  </si>
  <si>
    <t>$0-$100.01</t>
  </si>
  <si>
    <t>$0-$100.02</t>
  </si>
  <si>
    <t>Data taken from www.gvni.com on November 15, 2007 for Patterson, CA</t>
  </si>
  <si>
    <t>Winters Broadband</t>
  </si>
  <si>
    <t>Residential Standard</t>
  </si>
  <si>
    <t>Residential Deluxe</t>
  </si>
  <si>
    <t>Residential Basic</t>
  </si>
  <si>
    <t>Business Basic</t>
  </si>
  <si>
    <t>Business Standard</t>
  </si>
  <si>
    <t>Business Deluxe</t>
  </si>
  <si>
    <t>$375-$425.00</t>
  </si>
  <si>
    <t>Data taken from www.winters-broadband.com on November 15, 2007, use of an address was not necessary</t>
  </si>
  <si>
    <t>Frontier Communications (Patterson)</t>
  </si>
  <si>
    <t xml:space="preserve">Data taken from www.att.com on October 12, 2007 for an address in Sacramento, CA. </t>
  </si>
  <si>
    <t>Plan Name</t>
  </si>
  <si>
    <t>Wave Broadband</t>
  </si>
  <si>
    <t>Low Speed</t>
  </si>
  <si>
    <t>Mid Speed</t>
  </si>
  <si>
    <t>High Speed</t>
  </si>
  <si>
    <t>Power User</t>
  </si>
  <si>
    <t>Power User Plus</t>
  </si>
  <si>
    <t>Data taken from www.wavebroadband.com on November 15, 2007, use of an address was not necessary</t>
  </si>
  <si>
    <t>Northland Cable Television</t>
  </si>
  <si>
    <t>Easy Access</t>
  </si>
  <si>
    <t>Express Pro</t>
  </si>
  <si>
    <t>Data taken from www.northlandcabletv.com on November 15, 2007 for Yreka, CA</t>
  </si>
  <si>
    <t>No term commitment required, equipment cost unknown</t>
  </si>
  <si>
    <t>Price is for Digital Cable customers, no term commitment required, equipment cost unknown</t>
  </si>
  <si>
    <t>Calaveras Telephone Co. (CalTel)</t>
  </si>
  <si>
    <t>unknown</t>
  </si>
  <si>
    <t>Data taken from www.caltel.com on November 15, 2007, use of an address was not necessary</t>
  </si>
  <si>
    <t>Website directs customers to call for set-up and equipment costs, may require phone service</t>
  </si>
  <si>
    <t>SecureSpeed Pro</t>
  </si>
  <si>
    <t>LaserSpeed 4</t>
  </si>
  <si>
    <t>LaserSpeed 6</t>
  </si>
  <si>
    <t>Note:</t>
  </si>
  <si>
    <t>May require phone service, $5 discount available to Global Valley long distance customers, no term commitment required</t>
  </si>
  <si>
    <t>Kerman Telephone</t>
  </si>
  <si>
    <t>Data taken from www.kertelweb.com on November 15, 2007, use of an address was not necessary</t>
  </si>
  <si>
    <t>May require phone service, no term commitment required, equipment and set-up costs unknown</t>
  </si>
  <si>
    <t>Sonic.net</t>
  </si>
  <si>
    <t>Data taken from www.sonic.net on November 15, 2007, use of an address was not necessary</t>
  </si>
  <si>
    <t>Ponderosa Telephone Co.</t>
  </si>
  <si>
    <t>DSL Basic</t>
  </si>
  <si>
    <t>DSL Plus</t>
  </si>
  <si>
    <t>$50-$280.00</t>
  </si>
  <si>
    <t>Type</t>
  </si>
  <si>
    <t>Elite</t>
  </si>
  <si>
    <t>Small Office</t>
  </si>
  <si>
    <t>Business Internet</t>
  </si>
  <si>
    <t>Mediacom</t>
  </si>
  <si>
    <t>Mobile Wireless</t>
  </si>
  <si>
    <t>Fixed Wireless</t>
  </si>
  <si>
    <t>DataConnect</t>
  </si>
  <si>
    <t>$185.99-$335.99</t>
  </si>
  <si>
    <t>AT&amp;T claims their 3G BroadbandConnect averages 600kbps-1.4Mbps downstream and 500-800kbps upstream, the service requires the use of card that is only compatible with laptop computers (not PCs).</t>
  </si>
  <si>
    <t>Information not available</t>
  </si>
  <si>
    <t>Bright House Networks</t>
  </si>
  <si>
    <t>Road Runner Lite</t>
  </si>
  <si>
    <t>Road Runner</t>
  </si>
  <si>
    <t>Road Runner Premium</t>
  </si>
  <si>
    <t>Price is for Digital Cable customers, no term commitment required</t>
  </si>
  <si>
    <t>Online Access</t>
  </si>
  <si>
    <t xml:space="preserve">Online </t>
  </si>
  <si>
    <t>Online Max</t>
  </si>
  <si>
    <t>Data taken from www.mediacomcc.com on November 6, 2007 for a random zip code in Ridgecrest, CA</t>
  </si>
  <si>
    <t>Data taken from http://bakersfield.mybrighthouse.com/uploadedFiles/Divisions/Bak_Content/ProductsAndPricing/DigitalCable/BK%20lineup%209.13.07.pdf for the city of Bakersfield on November 15, 2007</t>
  </si>
  <si>
    <t>Data taken from www.sti.net on October 20, 2007, use of an address was not necessary</t>
  </si>
  <si>
    <t>Price is for Digital Cable or phone service subscribers, prices not available for non-subscribers</t>
  </si>
  <si>
    <t>Data taken from www.volcanocommunications.com on November 15, 2007, use of an address was not necessary</t>
  </si>
  <si>
    <t>No term commitment required, may need residential phone line</t>
  </si>
  <si>
    <t>Offer expires 11/11/07. Offer may not be combined with monthly Cox Bundle discounts. Available only to new residential Cox High Speed Internet Premier customers in Cox San Diego areas who also subscribe to at least one Cox Digital Telephone residential phone line with Cox local, intraLATA and interLATA services. Cable modem purchase or rental ($10/mo.) required. After 3 months regular rates apply (starting at $46.95/month). Customer must maintain Cox Digital Telephone line with Cox local, intraLATA and interLATA services to retain Cox High Speed Internet promotional pricing. Activation fees apply. All rates exclude applicable taxes, franchise fees, and surcharges and all programming, rates, offers and discounts are subject to change. Monthly FCC Access Charge of $4.38 applies per phone line. $49.95 one-time charge required for customers who select professional installation (regularly $99.95).</t>
  </si>
  <si>
    <t>SureWest</t>
  </si>
  <si>
    <t>Value Pack</t>
  </si>
  <si>
    <t>Leader of the Pack</t>
  </si>
  <si>
    <t>Turbo Speed Pack</t>
  </si>
  <si>
    <t>Hyper Speed Pack</t>
  </si>
  <si>
    <t>Price when bundled with Digital TV or Telephone, no term commitment required</t>
  </si>
  <si>
    <t>Data taken from www.surewest.com on October 20, 2007 for a random address in Sacramento, CA</t>
  </si>
  <si>
    <t>Sierra Tel</t>
  </si>
  <si>
    <t>Special DSL Offering</t>
  </si>
  <si>
    <t>Residential DSL</t>
  </si>
  <si>
    <t>$120-$189.95</t>
  </si>
  <si>
    <t>Data taken from www.earthlink.com on October 12, 2007 for a random address in Sacramento, CA</t>
  </si>
  <si>
    <t>Data taken from www.sprint.com on October 12, 2007, use of an address was not necessary</t>
  </si>
  <si>
    <t>Data taken from www.wildblue.com on October 11, 2007, use of an address was not necessary</t>
  </si>
  <si>
    <t>Data taken from www.hughesnet.com on October 11, 2007, use of an address was not necessary</t>
  </si>
  <si>
    <t>Comcast</t>
  </si>
  <si>
    <t>Performance</t>
  </si>
  <si>
    <t>Performance Plus</t>
  </si>
  <si>
    <t>Cable</t>
  </si>
  <si>
    <t>Price available only to current Comcast Cable or Comcast Digital Voice subscribers, no term commitment required</t>
  </si>
  <si>
    <t>$9.95-$189.94</t>
  </si>
  <si>
    <t>Cox</t>
  </si>
  <si>
    <t>Economy</t>
  </si>
  <si>
    <t>Value</t>
  </si>
  <si>
    <t>Preferred</t>
  </si>
  <si>
    <t>Premier</t>
  </si>
  <si>
    <t>Data taken from www.comcast.com on October 17, 2007 for a random address in Sacramento, CA</t>
  </si>
  <si>
    <t>$15.00-$94.95</t>
  </si>
  <si>
    <t>LaserSpeed 25</t>
  </si>
  <si>
    <t>Data taken from www.cox.com on October 17, 2007 for the San Diego area</t>
  </si>
  <si>
    <t>TimeWarner</t>
  </si>
  <si>
    <t>Road Runner Basic</t>
  </si>
  <si>
    <t>Road Runner Standard</t>
  </si>
  <si>
    <t>Road Runner Extreme</t>
  </si>
  <si>
    <t>Complete fees and charges unavailable because TimeWarner requires billing information to proceed beyond basic pricing information</t>
  </si>
  <si>
    <t>Charter Communications</t>
  </si>
  <si>
    <t>Data taken from www.timewarnercable.com on October 17, 2007 for the Los Angeles area</t>
  </si>
  <si>
    <t>HSI 5Meg</t>
  </si>
  <si>
    <t>HSI 10Meg</t>
  </si>
  <si>
    <t>Modem lease is an addition $4.95/mo., no term commitment required</t>
  </si>
  <si>
    <t>Data taken from www.charter.com on October 17, 2007 for a random address in Redding, CA</t>
  </si>
  <si>
    <t>1- or 2-year commitment required ($175 termination fee applies), roaming charges in Mexico and Canada apply, Verizon claims their EV-DO Rev. A averages 600kbps-1.4Mbps downstream and 500-800kbps upstream, Verizon offers a USB device for access that is compatible with PCs in addition to laptops</t>
  </si>
  <si>
    <t>Service is available in all parts of the state with clear exposure to the southern sky</t>
  </si>
  <si>
    <t>Requires 24-month commitment, Service is available in all parts of the state with clear exposure to the southern sky</t>
  </si>
  <si>
    <t>Clearwire</t>
  </si>
  <si>
    <t>ClearPremium</t>
  </si>
  <si>
    <t>ClearValue</t>
  </si>
  <si>
    <t>ClearPremiumPlus</t>
  </si>
  <si>
    <t>pc card premium</t>
  </si>
  <si>
    <t>ClearValue M2M</t>
  </si>
  <si>
    <t>ClearPremium M2M</t>
  </si>
  <si>
    <t>ClearPremiumPlus M2M</t>
  </si>
  <si>
    <t>pc card premium M2M</t>
  </si>
  <si>
    <t>$0.00-$284.93</t>
  </si>
  <si>
    <t>$0.00-$158.95</t>
  </si>
  <si>
    <t>1- or 2-year commitment required, set-up costs include required broadband adapter ($99.99, may be leased instead for an additional $4.99/mo.), activation fee ($50.00, may be waived with 2-year commitment), and shipping ($9.95)</t>
  </si>
  <si>
    <t>1- or 2-year commitment required, set-up costs include required broadband adapter ($229.98, may be leased instead for an additional $6.99/mo.), activation fee ($50, waived with 2-year commitment), and shipping ($4.95)</t>
  </si>
  <si>
    <t>Set-up costs include required broadband adapter($229.98), activation fee ($100), and shipping ($4.95)</t>
  </si>
  <si>
    <t>Data taken from www.clearwire.com on October 17, 2007 for a random address in Redding, CA</t>
  </si>
  <si>
    <t>Data taken from www.verizon.com on October 17, 2007 for a random address in Thousand Oaks, CA</t>
  </si>
  <si>
    <t>Data taken from www.verizonwireless.com on October 17, 2007, use of an address was not necessary</t>
  </si>
  <si>
    <t>Requires existing landline phone service, high price given - actual price varies by location and phone service provider (range = $39.95-$44.95/mo.), 12-month commitment required, $149.95 early termination fee applies</t>
  </si>
  <si>
    <t>AT&amp;T</t>
  </si>
  <si>
    <t>Express</t>
  </si>
  <si>
    <t>$49.99-$79.99</t>
  </si>
  <si>
    <t>Basic</t>
  </si>
  <si>
    <t>Available for new customers only (defined as not having AT&amp;T Yahoo! High Speed Internet or BellSouth High Speed Internet in the past 12-months), requires purchase of local home phone service from AT&amp;T, requires a 12-month commitment (early termination fee of $50.00 applies), and the service must be ordered online</t>
  </si>
  <si>
    <t>Price available only with purchase of AT&amp;T local home phone service, no term commitment required</t>
  </si>
  <si>
    <t>No purchase of local home phone service required</t>
  </si>
  <si>
    <t>Set-up costs include required equipment and installation costs, customer self-installation chosen when available</t>
  </si>
  <si>
    <t>6-month commitment required (early termination fee applies), no purchase of local home phone service required</t>
  </si>
  <si>
    <t>Starter Plan</t>
  </si>
  <si>
    <t>Month-to-Month Plan</t>
  </si>
  <si>
    <t>Power Plan</t>
  </si>
  <si>
    <t>2-year commitment required (early termination fee applies)</t>
  </si>
  <si>
    <t>1-year commitment required (early termination fee applies)</t>
  </si>
  <si>
    <t>No term commitment required</t>
  </si>
  <si>
    <t>FiOS</t>
  </si>
  <si>
    <t>FiOS Month-to-Month</t>
  </si>
  <si>
    <t>FTTH</t>
  </si>
  <si>
    <t>1- or 2-year commitment required ($99 or $149 termination fee, respectively, applies), home must be wired with CAT5 ethernet or RG59/RG6 coaxial cable</t>
  </si>
  <si>
    <t>No term commitment required, home must be wired with CAT5 ethernet or RG59/RG6 coaxial cable</t>
  </si>
  <si>
    <t>1-year commitment required ($99 termination fee applies), home must be wired with CAT5 ethernet or RG59/RG6 coaxial cable</t>
  </si>
  <si>
    <t>BroadbandAccess</t>
  </si>
  <si>
    <t>Price available to customers who purchase an additional qualifying service, no term commitment required</t>
  </si>
  <si>
    <t>$74.99-$174.99</t>
  </si>
  <si>
    <t>Speed (Down)</t>
  </si>
  <si>
    <t>Set-up Cost</t>
  </si>
  <si>
    <t>Satellite</t>
  </si>
  <si>
    <t>Speed (Up)</t>
  </si>
  <si>
    <t>Company</t>
  </si>
  <si>
    <t>Monthly Price</t>
  </si>
  <si>
    <t>Methodology</t>
  </si>
  <si>
    <t>HughesNet</t>
  </si>
  <si>
    <t>Home</t>
  </si>
  <si>
    <t>Pro</t>
  </si>
  <si>
    <t>ProPlus</t>
  </si>
  <si>
    <t>Ref. #</t>
  </si>
  <si>
    <t>Price/Mb (Down)</t>
  </si>
  <si>
    <t>All</t>
  </si>
  <si>
    <t>WildBlue</t>
  </si>
  <si>
    <t>Value Pak</t>
  </si>
  <si>
    <t>Select Pak</t>
  </si>
  <si>
    <t>Pro Pak</t>
  </si>
  <si>
    <t>Sprint</t>
  </si>
  <si>
    <t>$9.99-$129.99</t>
  </si>
  <si>
    <t>Mobile Broadband</t>
  </si>
  <si>
    <t>Verizon</t>
  </si>
  <si>
    <t>Earthlink</t>
  </si>
  <si>
    <t>DSL</t>
  </si>
  <si>
    <t>High Speed Internet</t>
  </si>
  <si>
    <t>Freestanding DSL</t>
  </si>
  <si>
    <t>Does not require existing landline phone service, Freestanding DSL is available in Verizon coverage areas only, 12-month commitment required, $149.95 early termination fee applies</t>
  </si>
  <si>
    <t>Requires existing landline phone service, low price given - actual price varies by location and phone service provider (range = $29.95-$39.95/mo.), 12-month commitment required, $149.95 early termination fee applies</t>
  </si>
  <si>
    <t>Requires existing landline phone service, high price given - actual price varies by location and phone service provider (range = $29.95-$39.95/mo.), 12-month commitment required, $149.95 early termination fee applies</t>
  </si>
  <si>
    <t>Requires existing landline phone service, low price given - actual price varies by location and phone service provider (range = $34.95-$44.95/mo.), 12-month commitment required, $149.95 early termination fee applies</t>
  </si>
  <si>
    <t>Requires existing landline phone service, high price given - actual price varies by location and phone service provider (range = $34.95-$44.95/mo.), 12-month commitment required, $149.95 early termination fee applies</t>
  </si>
  <si>
    <t>Requires existing landline phone service, low price given - actual price varies by location and phone service provider (range = $39.95-$44.95/mo.), 12-month commitment required, $149.95 early termination fee applies</t>
  </si>
  <si>
    <t xml:space="preserve">Providers that did not provide either price schedules or prices for services at specific addresses online were not included in this survey.  This is a survey and does not include all providers in California, but provides a representative sample. </t>
  </si>
  <si>
    <t>Set-up costs include required broadband adapter ($149.99), activation fee ($50), and shipping ($9.95)</t>
  </si>
  <si>
    <t>Advertised speeds for EV-DO average  600kbps-1.4Mbps downstream and 350-500kbps upstream</t>
  </si>
  <si>
    <t>Consumer speeds average 600kbps-1.4Mbps downstream and 500-800kbps upstream, the service requires the use of card that is only compatible with laptop computers (not PCs).</t>
  </si>
  <si>
    <t>1- or 2-year commitment required ($175 termination fee applies), roaming charges in Mexico and Canada apply, Verizon claims their EV-DO Rev. Averages 600kbps-1.4Mbps downstream and 500-800kbps upstream, Verizon offers a USB device for access that is compatible with PCs in addition to laptops</t>
  </si>
  <si>
    <t>Must have an AT&amp;T residential phone line to qualify for service, set-up and equipment costs unknown, no term commitment required</t>
  </si>
  <si>
    <t xml:space="preserve">$120 set-up fee is waived if the customer does not cancel service within 12 months </t>
  </si>
  <si>
    <t>Speeds do not include either promotional offers for terms less than 12 months or mail-in rebates.</t>
  </si>
  <si>
    <t>This pricing survey accompanies the final report of the California Broadband Task Force. Please use the information provided here with the narrative described on page 27 of the report.</t>
  </si>
  <si>
    <t xml:space="preserve">Non-promotional pricing and/or speed data could not be found online for the following companies: Almega Cable, Catalina Cable, Frontier*, Horizon Cable, Orion Cablesystems, NPG, Rancho Murietta Association, Rapid Communications, San Bruno Cable, San Simeon Community Cable, Sierra Nevada Communications, Suddenlink.  *Some listings for Frontier were taken from GVNI.com, which was recently acquired by Frontier.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</si>
</sst>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b/>
      <sz val="14"/>
      <name val="Verdana"/>
      <family val="0"/>
    </font>
    <font>
      <b/>
      <sz val="11"/>
      <name val="Verdana"/>
      <family val="0"/>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1" xfId="0" applyBorder="1" applyAlignment="1" applyProtection="1">
      <alignment wrapText="1"/>
      <protection/>
    </xf>
    <xf numFmtId="0" fontId="0" fillId="0" borderId="1" xfId="0" applyFont="1" applyBorder="1" applyAlignment="1" applyProtection="1">
      <alignment wrapText="1"/>
      <protection/>
    </xf>
    <xf numFmtId="0" fontId="0" fillId="0" borderId="1" xfId="0" applyBorder="1" applyAlignment="1" applyProtection="1">
      <alignment horizontal="right" wrapText="1"/>
      <protection/>
    </xf>
    <xf numFmtId="8" fontId="0" fillId="0" borderId="1" xfId="0" applyNumberFormat="1" applyBorder="1" applyAlignment="1" applyProtection="1">
      <alignment wrapText="1"/>
      <protection/>
    </xf>
    <xf numFmtId="164" fontId="0" fillId="0" borderId="1" xfId="0" applyNumberFormat="1" applyBorder="1" applyAlignment="1" applyProtection="1">
      <alignment horizontal="right" wrapText="1"/>
      <protection/>
    </xf>
    <xf numFmtId="0" fontId="0" fillId="0" borderId="1" xfId="0" applyNumberFormat="1" applyBorder="1" applyAlignment="1" applyProtection="1">
      <alignment wrapText="1"/>
      <protection/>
    </xf>
    <xf numFmtId="0" fontId="0" fillId="2" borderId="1" xfId="0" applyFill="1" applyBorder="1" applyAlignment="1" applyProtection="1">
      <alignment wrapText="1"/>
      <protection/>
    </xf>
    <xf numFmtId="0" fontId="0" fillId="2" borderId="1" xfId="0" applyFont="1" applyFill="1" applyBorder="1" applyAlignment="1" applyProtection="1">
      <alignment wrapText="1"/>
      <protection/>
    </xf>
    <xf numFmtId="0" fontId="0" fillId="2" borderId="1" xfId="0" applyFill="1" applyBorder="1" applyAlignment="1" applyProtection="1">
      <alignment horizontal="right" wrapText="1"/>
      <protection/>
    </xf>
    <xf numFmtId="8" fontId="0" fillId="2" borderId="1" xfId="0" applyNumberFormat="1" applyFill="1" applyBorder="1" applyAlignment="1" applyProtection="1">
      <alignment wrapText="1"/>
      <protection/>
    </xf>
    <xf numFmtId="164" fontId="0" fillId="2" borderId="1" xfId="0" applyNumberFormat="1" applyFill="1" applyBorder="1" applyAlignment="1" applyProtection="1">
      <alignment horizontal="right" wrapText="1"/>
      <protection/>
    </xf>
    <xf numFmtId="0" fontId="0" fillId="2" borderId="1" xfId="0" applyNumberFormat="1" applyFill="1" applyBorder="1" applyAlignment="1" applyProtection="1">
      <alignment wrapText="1"/>
      <protection/>
    </xf>
    <xf numFmtId="0" fontId="0" fillId="0" borderId="1" xfId="0" applyBorder="1" applyAlignment="1">
      <alignment wrapText="1"/>
    </xf>
    <xf numFmtId="0" fontId="0" fillId="0" borderId="1" xfId="0" applyBorder="1" applyAlignment="1">
      <alignment horizontal="right" wrapText="1"/>
    </xf>
    <xf numFmtId="0" fontId="0" fillId="0" borderId="1" xfId="0" applyFont="1" applyBorder="1" applyAlignment="1">
      <alignment wrapText="1"/>
    </xf>
    <xf numFmtId="164" fontId="0" fillId="0" borderId="1" xfId="0" applyNumberFormat="1" applyBorder="1" applyAlignment="1">
      <alignment wrapText="1"/>
    </xf>
    <xf numFmtId="0" fontId="0" fillId="0" borderId="1" xfId="0" applyFont="1" applyFill="1" applyBorder="1" applyAlignment="1" applyProtection="1">
      <alignment wrapText="1"/>
      <protection/>
    </xf>
    <xf numFmtId="0" fontId="0" fillId="0" borderId="1" xfId="0" applyFill="1" applyBorder="1" applyAlignment="1" applyProtection="1">
      <alignment wrapText="1"/>
      <protection/>
    </xf>
    <xf numFmtId="0" fontId="0" fillId="0" borderId="1" xfId="0" applyNumberFormat="1" applyFill="1" applyBorder="1" applyAlignment="1" applyProtection="1">
      <alignment wrapText="1"/>
      <protection/>
    </xf>
    <xf numFmtId="8" fontId="0" fillId="0" borderId="1" xfId="0" applyNumberFormat="1" applyFill="1" applyBorder="1" applyAlignment="1" applyProtection="1">
      <alignment wrapText="1"/>
      <protection/>
    </xf>
    <xf numFmtId="164" fontId="0" fillId="0" borderId="1" xfId="0" applyNumberFormat="1" applyFill="1" applyBorder="1" applyAlignment="1" applyProtection="1">
      <alignment horizontal="right" wrapText="1"/>
      <protection/>
    </xf>
    <xf numFmtId="0" fontId="0" fillId="0" borderId="1" xfId="0" applyFill="1" applyBorder="1" applyAlignment="1" applyProtection="1">
      <alignment horizontal="center" wrapText="1"/>
      <protection/>
    </xf>
    <xf numFmtId="0" fontId="0" fillId="3" borderId="1" xfId="0" applyFill="1" applyBorder="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pplyProtection="1">
      <alignment wrapText="1"/>
      <protection/>
    </xf>
    <xf numFmtId="0" fontId="0" fillId="2" borderId="0" xfId="0" applyFill="1" applyBorder="1" applyAlignment="1" applyProtection="1">
      <alignment wrapText="1"/>
      <protection/>
    </xf>
    <xf numFmtId="0" fontId="0" fillId="0" borderId="0" xfId="0" applyFill="1" applyBorder="1" applyAlignment="1" applyProtection="1">
      <alignment wrapText="1"/>
      <protection/>
    </xf>
    <xf numFmtId="0" fontId="0" fillId="0" borderId="0" xfId="0" applyFill="1" applyBorder="1" applyAlignment="1">
      <alignment/>
    </xf>
    <xf numFmtId="0" fontId="0" fillId="3" borderId="0" xfId="0" applyFill="1" applyBorder="1" applyAlignment="1">
      <alignment/>
    </xf>
    <xf numFmtId="0" fontId="0" fillId="0" borderId="1" xfId="0" applyFill="1" applyBorder="1" applyAlignment="1">
      <alignment wrapText="1"/>
    </xf>
    <xf numFmtId="0" fontId="0" fillId="3" borderId="1" xfId="0" applyNumberFormat="1" applyFill="1" applyBorder="1" applyAlignment="1" applyProtection="1">
      <alignment wrapText="1"/>
      <protection/>
    </xf>
    <xf numFmtId="0" fontId="0" fillId="0" borderId="1" xfId="0" applyFill="1" applyBorder="1" applyAlignment="1">
      <alignment/>
    </xf>
    <xf numFmtId="0" fontId="1" fillId="3" borderId="1" xfId="0" applyFont="1" applyFill="1" applyBorder="1" applyAlignment="1">
      <alignment/>
    </xf>
    <xf numFmtId="0" fontId="1" fillId="0" borderId="1" xfId="0" applyFont="1" applyBorder="1" applyAlignment="1">
      <alignment/>
    </xf>
    <xf numFmtId="0" fontId="0" fillId="0" borderId="1" xfId="0" applyFont="1" applyBorder="1" applyAlignment="1">
      <alignment/>
    </xf>
    <xf numFmtId="0" fontId="0" fillId="3" borderId="1" xfId="0" applyFill="1" applyBorder="1" applyAlignment="1">
      <alignment/>
    </xf>
    <xf numFmtId="0" fontId="0" fillId="0" borderId="1" xfId="0" applyBorder="1" applyAlignment="1">
      <alignment/>
    </xf>
    <xf numFmtId="0" fontId="0" fillId="0" borderId="1" xfId="0" applyFont="1" applyBorder="1" applyAlignment="1">
      <alignment vertical="center"/>
    </xf>
    <xf numFmtId="0" fontId="0" fillId="0" borderId="2" xfId="0" applyBorder="1" applyAlignment="1">
      <alignment/>
    </xf>
    <xf numFmtId="0" fontId="0" fillId="0" borderId="0" xfId="0" applyBorder="1" applyAlignment="1">
      <alignment/>
    </xf>
    <xf numFmtId="0" fontId="0" fillId="3" borderId="0" xfId="0" applyFill="1" applyBorder="1" applyAlignment="1">
      <alignment/>
    </xf>
    <xf numFmtId="0" fontId="0" fillId="0" borderId="1" xfId="0" applyFill="1" applyBorder="1" applyAlignment="1">
      <alignment/>
    </xf>
    <xf numFmtId="0" fontId="0" fillId="0" borderId="0" xfId="0" applyFont="1" applyAlignment="1">
      <alignment/>
    </xf>
    <xf numFmtId="0" fontId="0" fillId="0" borderId="1" xfId="0" applyFont="1" applyBorder="1" applyAlignment="1" applyProtection="1">
      <alignment wrapText="1"/>
      <protection/>
    </xf>
    <xf numFmtId="0" fontId="0" fillId="0" borderId="1" xfId="0" applyNumberFormat="1" applyFont="1" applyBorder="1" applyAlignment="1" applyProtection="1">
      <alignment wrapText="1"/>
      <protection/>
    </xf>
    <xf numFmtId="8" fontId="0" fillId="0" borderId="1" xfId="0" applyNumberFormat="1" applyFont="1" applyBorder="1" applyAlignment="1" applyProtection="1">
      <alignment wrapText="1"/>
      <protection/>
    </xf>
    <xf numFmtId="164" fontId="0" fillId="0" borderId="1" xfId="0" applyNumberFormat="1" applyFont="1" applyBorder="1" applyAlignment="1" applyProtection="1">
      <alignment horizontal="right" wrapText="1"/>
      <protection/>
    </xf>
    <xf numFmtId="0" fontId="0" fillId="0" borderId="1" xfId="0" applyFont="1" applyFill="1" applyBorder="1" applyAlignment="1" applyProtection="1">
      <alignment wrapText="1"/>
      <protection/>
    </xf>
    <xf numFmtId="0" fontId="0" fillId="3" borderId="0" xfId="0" applyFont="1" applyFill="1" applyBorder="1" applyAlignment="1" applyProtection="1">
      <alignment wrapText="1"/>
      <protection/>
    </xf>
    <xf numFmtId="0" fontId="0" fillId="2" borderId="0" xfId="0" applyFont="1" applyFill="1" applyBorder="1" applyAlignment="1" applyProtection="1">
      <alignment wrapText="1"/>
      <protection/>
    </xf>
    <xf numFmtId="0" fontId="0" fillId="3" borderId="0" xfId="0" applyFont="1" applyFill="1" applyBorder="1" applyAlignment="1" applyProtection="1">
      <alignment wrapText="1"/>
      <protection/>
    </xf>
    <xf numFmtId="0" fontId="0" fillId="2" borderId="0" xfId="0" applyFont="1" applyFill="1" applyBorder="1" applyAlignment="1" applyProtection="1">
      <alignment wrapText="1"/>
      <protection/>
    </xf>
    <xf numFmtId="0" fontId="0" fillId="0" borderId="1" xfId="0" applyFont="1" applyFill="1" applyBorder="1" applyAlignment="1" applyProtection="1">
      <alignment wrapText="1"/>
      <protection/>
    </xf>
    <xf numFmtId="0" fontId="0" fillId="0" borderId="1" xfId="0" applyFont="1" applyFill="1" applyBorder="1" applyAlignment="1" applyProtection="1">
      <alignment horizontal="center" wrapText="1"/>
      <protection/>
    </xf>
    <xf numFmtId="8" fontId="0" fillId="0" borderId="1" xfId="0" applyNumberFormat="1" applyFont="1" applyFill="1" applyBorder="1" applyAlignment="1" applyProtection="1">
      <alignment wrapText="1"/>
      <protection/>
    </xf>
    <xf numFmtId="164" fontId="0" fillId="0" borderId="1" xfId="0" applyNumberFormat="1" applyFont="1" applyFill="1" applyBorder="1" applyAlignment="1" applyProtection="1">
      <alignment horizontal="right" wrapText="1"/>
      <protection/>
    </xf>
    <xf numFmtId="0" fontId="0" fillId="0" borderId="1" xfId="0" applyNumberFormat="1"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1" xfId="0" applyFont="1" applyBorder="1" applyAlignment="1" applyProtection="1">
      <alignment wrapText="1"/>
      <protection/>
    </xf>
    <xf numFmtId="8" fontId="0" fillId="0" borderId="1" xfId="0" applyNumberFormat="1" applyFont="1" applyBorder="1" applyAlignment="1" applyProtection="1">
      <alignment wrapText="1"/>
      <protection/>
    </xf>
    <xf numFmtId="164" fontId="0" fillId="0" borderId="1" xfId="0" applyNumberFormat="1" applyFont="1" applyBorder="1" applyAlignment="1" applyProtection="1">
      <alignment horizontal="right" wrapText="1"/>
      <protection/>
    </xf>
    <xf numFmtId="0" fontId="0" fillId="0" borderId="1" xfId="0" applyNumberFormat="1" applyFont="1" applyBorder="1" applyAlignment="1" applyProtection="1">
      <alignment wrapText="1"/>
      <protection/>
    </xf>
    <xf numFmtId="0" fontId="0" fillId="0" borderId="1" xfId="0" applyFont="1" applyBorder="1" applyAlignment="1" applyProtection="1">
      <alignment horizontal="right" wrapText="1"/>
      <protection/>
    </xf>
    <xf numFmtId="0" fontId="0" fillId="0" borderId="1" xfId="0" applyFont="1" applyBorder="1" applyAlignment="1">
      <alignment wrapText="1"/>
    </xf>
    <xf numFmtId="164" fontId="0" fillId="0" borderId="1" xfId="0" applyNumberFormat="1" applyFont="1" applyBorder="1" applyAlignment="1">
      <alignment wrapText="1"/>
    </xf>
    <xf numFmtId="0" fontId="0" fillId="0" borderId="1" xfId="0" applyFont="1" applyBorder="1" applyAlignment="1">
      <alignment horizontal="right" wrapText="1"/>
    </xf>
    <xf numFmtId="0" fontId="0" fillId="0" borderId="1" xfId="0" applyFont="1" applyFill="1" applyBorder="1" applyAlignment="1">
      <alignment wrapText="1"/>
    </xf>
    <xf numFmtId="0" fontId="0" fillId="0" borderId="0" xfId="0" applyFont="1" applyBorder="1" applyAlignment="1" applyProtection="1">
      <alignment wrapText="1"/>
      <protection/>
    </xf>
    <xf numFmtId="0" fontId="0" fillId="2" borderId="1" xfId="0" applyFont="1" applyFill="1" applyBorder="1" applyAlignment="1" applyProtection="1">
      <alignment wrapText="1"/>
      <protection/>
    </xf>
    <xf numFmtId="0" fontId="0" fillId="2" borderId="1" xfId="0" applyFont="1" applyFill="1" applyBorder="1" applyAlignment="1" applyProtection="1">
      <alignment horizontal="right" wrapText="1"/>
      <protection/>
    </xf>
    <xf numFmtId="8" fontId="0" fillId="2" borderId="1" xfId="0" applyNumberFormat="1" applyFont="1" applyFill="1" applyBorder="1" applyAlignment="1" applyProtection="1">
      <alignment wrapText="1"/>
      <protection/>
    </xf>
    <xf numFmtId="164" fontId="0" fillId="2" borderId="1" xfId="0" applyNumberFormat="1" applyFont="1" applyFill="1" applyBorder="1" applyAlignment="1" applyProtection="1">
      <alignment horizontal="right" wrapText="1"/>
      <protection/>
    </xf>
    <xf numFmtId="0" fontId="0" fillId="2" borderId="1" xfId="0" applyNumberFormat="1" applyFont="1" applyFill="1" applyBorder="1" applyAlignment="1" applyProtection="1">
      <alignment wrapText="1"/>
      <protection/>
    </xf>
    <xf numFmtId="0" fontId="0" fillId="3"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pplyProtection="1">
      <alignment wrapText="1"/>
      <protection/>
    </xf>
    <xf numFmtId="0" fontId="0" fillId="0" borderId="0" xfId="0" applyFont="1" applyBorder="1" applyAlignment="1" applyProtection="1">
      <alignment wrapText="1"/>
      <protection/>
    </xf>
    <xf numFmtId="0" fontId="0" fillId="0" borderId="0" xfId="0" applyNumberFormat="1" applyFont="1" applyBorder="1" applyAlignment="1" applyProtection="1">
      <alignment wrapText="1"/>
      <protection/>
    </xf>
    <xf numFmtId="0" fontId="0" fillId="3" borderId="0" xfId="0" applyFont="1" applyFill="1" applyBorder="1" applyAlignment="1">
      <alignment wrapText="1"/>
    </xf>
    <xf numFmtId="0" fontId="0" fillId="0" borderId="0" xfId="0" applyFont="1" applyBorder="1" applyAlignment="1">
      <alignment wrapText="1"/>
    </xf>
    <xf numFmtId="0" fontId="0" fillId="0" borderId="0" xfId="0" applyFont="1" applyFill="1" applyBorder="1" applyAlignment="1">
      <alignment/>
    </xf>
    <xf numFmtId="0" fontId="0" fillId="0" borderId="0" xfId="0" applyFont="1" applyBorder="1" applyAlignment="1">
      <alignment/>
    </xf>
    <xf numFmtId="0" fontId="0" fillId="3" borderId="0" xfId="0" applyFont="1" applyFill="1" applyBorder="1" applyAlignment="1">
      <alignment/>
    </xf>
    <xf numFmtId="0" fontId="1" fillId="4" borderId="1" xfId="0" applyFont="1" applyFill="1" applyBorder="1" applyAlignment="1" applyProtection="1">
      <alignment horizontal="center" wrapText="1"/>
      <protection/>
    </xf>
    <xf numFmtId="0" fontId="1" fillId="4" borderId="0" xfId="0" applyFont="1" applyFill="1" applyBorder="1" applyAlignment="1" applyProtection="1">
      <alignment horizontal="center" wrapText="1"/>
      <protection/>
    </xf>
    <xf numFmtId="0" fontId="0" fillId="5" borderId="1" xfId="0" applyFont="1" applyFill="1" applyBorder="1" applyAlignment="1" applyProtection="1">
      <alignment horizontal="right" wrapText="1"/>
      <protection/>
    </xf>
    <xf numFmtId="0" fontId="0" fillId="5" borderId="1" xfId="0" applyFont="1" applyFill="1" applyBorder="1" applyAlignment="1" applyProtection="1">
      <alignment wrapText="1"/>
      <protection/>
    </xf>
    <xf numFmtId="164" fontId="0" fillId="5" borderId="1" xfId="0" applyNumberFormat="1" applyFont="1" applyFill="1" applyBorder="1" applyAlignment="1" applyProtection="1">
      <alignment wrapText="1"/>
      <protection/>
    </xf>
    <xf numFmtId="164" fontId="0" fillId="5" borderId="1" xfId="0" applyNumberFormat="1" applyFont="1" applyFill="1" applyBorder="1" applyAlignment="1">
      <alignment wrapText="1"/>
    </xf>
    <xf numFmtId="8" fontId="0" fillId="5" borderId="1" xfId="0" applyNumberFormat="1" applyFont="1" applyFill="1" applyBorder="1" applyAlignment="1" applyProtection="1">
      <alignment wrapText="1"/>
      <protection/>
    </xf>
    <xf numFmtId="0" fontId="0" fillId="4" borderId="0" xfId="0" applyFont="1" applyFill="1" applyBorder="1" applyAlignment="1" applyProtection="1">
      <alignment wrapText="1"/>
      <protection/>
    </xf>
    <xf numFmtId="0" fontId="0" fillId="5" borderId="1" xfId="0" applyFont="1" applyFill="1" applyBorder="1" applyAlignment="1" applyProtection="1">
      <alignment horizontal="right" wrapText="1"/>
      <protection/>
    </xf>
    <xf numFmtId="0" fontId="0" fillId="5" borderId="1" xfId="0" applyFont="1" applyFill="1" applyBorder="1" applyAlignment="1" applyProtection="1">
      <alignment wrapText="1"/>
      <protection/>
    </xf>
    <xf numFmtId="164" fontId="0" fillId="5" borderId="1" xfId="0" applyNumberFormat="1" applyFont="1" applyFill="1" applyBorder="1" applyAlignment="1" applyProtection="1">
      <alignment wrapText="1"/>
      <protection/>
    </xf>
    <xf numFmtId="8" fontId="0" fillId="5" borderId="1" xfId="0" applyNumberFormat="1" applyFill="1" applyBorder="1" applyAlignment="1" applyProtection="1">
      <alignment wrapText="1"/>
      <protection/>
    </xf>
    <xf numFmtId="0" fontId="0" fillId="5" borderId="1" xfId="0" applyFill="1" applyBorder="1" applyAlignment="1" applyProtection="1">
      <alignment horizontal="right" wrapText="1"/>
      <protection/>
    </xf>
    <xf numFmtId="0" fontId="0" fillId="5" borderId="1" xfId="0" applyFill="1" applyBorder="1" applyAlignment="1" applyProtection="1">
      <alignment wrapText="1"/>
      <protection/>
    </xf>
    <xf numFmtId="164" fontId="0" fillId="5" borderId="1" xfId="0" applyNumberFormat="1" applyFill="1" applyBorder="1" applyAlignment="1" applyProtection="1">
      <alignment wrapText="1"/>
      <protection/>
    </xf>
    <xf numFmtId="164" fontId="0" fillId="5" borderId="1" xfId="0" applyNumberFormat="1" applyFont="1" applyFill="1" applyBorder="1" applyAlignment="1" applyProtection="1">
      <alignment wrapText="1"/>
      <protection/>
    </xf>
    <xf numFmtId="164" fontId="0" fillId="5" borderId="1" xfId="0" applyNumberFormat="1" applyFill="1" applyBorder="1" applyAlignment="1">
      <alignment wrapText="1"/>
    </xf>
    <xf numFmtId="0" fontId="0" fillId="4" borderId="0" xfId="0" applyFill="1" applyAlignment="1">
      <alignment/>
    </xf>
    <xf numFmtId="0" fontId="7" fillId="5" borderId="1" xfId="0" applyFont="1" applyFill="1" applyBorder="1" applyAlignment="1">
      <alignment/>
    </xf>
    <xf numFmtId="0" fontId="1" fillId="4" borderId="3" xfId="0" applyFont="1" applyFill="1" applyBorder="1" applyAlignment="1" applyProtection="1">
      <alignment horizontal="center" wrapText="1"/>
      <protection/>
    </xf>
    <xf numFmtId="0" fontId="0" fillId="5" borderId="4" xfId="0" applyFill="1" applyBorder="1" applyAlignment="1">
      <alignment/>
    </xf>
    <xf numFmtId="0" fontId="0" fillId="5" borderId="4" xfId="0" applyFill="1" applyBorder="1" applyAlignment="1">
      <alignment/>
    </xf>
    <xf numFmtId="0" fontId="7" fillId="5" borderId="5" xfId="0" applyFont="1" applyFill="1" applyBorder="1" applyAlignment="1">
      <alignment/>
    </xf>
    <xf numFmtId="0" fontId="0" fillId="5" borderId="6" xfId="0" applyFill="1" applyBorder="1" applyAlignment="1">
      <alignment/>
    </xf>
    <xf numFmtId="0" fontId="0" fillId="5" borderId="4" xfId="0" applyFont="1" applyFill="1" applyBorder="1" applyAlignment="1">
      <alignment/>
    </xf>
    <xf numFmtId="0" fontId="0" fillId="5" borderId="6" xfId="0" applyFont="1" applyFill="1" applyBorder="1" applyAlignment="1">
      <alignment/>
    </xf>
    <xf numFmtId="0" fontId="0" fillId="4" borderId="0" xfId="0" applyFont="1" applyFill="1" applyAlignment="1">
      <alignment/>
    </xf>
    <xf numFmtId="0" fontId="0" fillId="5" borderId="0" xfId="0" applyFont="1" applyFill="1" applyAlignment="1">
      <alignment/>
    </xf>
    <xf numFmtId="0" fontId="0" fillId="4" borderId="1" xfId="0" applyFill="1" applyBorder="1" applyAlignment="1">
      <alignment/>
    </xf>
    <xf numFmtId="0" fontId="0" fillId="5" borderId="1" xfId="0" applyFont="1" applyFill="1" applyBorder="1" applyAlignment="1">
      <alignment/>
    </xf>
    <xf numFmtId="0" fontId="0" fillId="5" borderId="1" xfId="0" applyFill="1" applyBorder="1" applyAlignment="1">
      <alignment/>
    </xf>
    <xf numFmtId="0" fontId="1" fillId="4" borderId="1" xfId="0" applyFont="1" applyFill="1" applyBorder="1" applyAlignment="1">
      <alignment/>
    </xf>
    <xf numFmtId="0" fontId="0" fillId="5" borderId="1" xfId="0" applyFill="1" applyBorder="1" applyAlignment="1">
      <alignment/>
    </xf>
    <xf numFmtId="0" fontId="0" fillId="4" borderId="1" xfId="0" applyFont="1" applyFill="1" applyBorder="1" applyAlignment="1">
      <alignment/>
    </xf>
    <xf numFmtId="0" fontId="0" fillId="4" borderId="1" xfId="0" applyFont="1" applyFill="1" applyBorder="1" applyAlignment="1">
      <alignment wrapText="1"/>
    </xf>
    <xf numFmtId="0" fontId="0" fillId="4" borderId="1" xfId="0" applyFill="1" applyBorder="1" applyAlignment="1">
      <alignment wrapText="1"/>
    </xf>
    <xf numFmtId="0" fontId="0" fillId="4" borderId="1" xfId="0" applyFont="1" applyFill="1" applyBorder="1" applyAlignment="1">
      <alignment vertical="center"/>
    </xf>
    <xf numFmtId="0" fontId="8" fillId="4" borderId="1" xfId="0" applyFont="1" applyFill="1" applyBorder="1" applyAlignment="1" applyProtection="1">
      <alignment vertical="center" wrapText="1"/>
      <protection/>
    </xf>
    <xf numFmtId="0" fontId="8" fillId="4" borderId="1" xfId="0" applyFont="1" applyFill="1" applyBorder="1" applyAlignment="1">
      <alignment vertical="center" wrapText="1"/>
    </xf>
    <xf numFmtId="0" fontId="1" fillId="4" borderId="2" xfId="0" applyFont="1" applyFill="1" applyBorder="1" applyAlignment="1" applyProtection="1">
      <alignment horizontal="right" wrapText="1"/>
      <protection/>
    </xf>
    <xf numFmtId="0" fontId="0" fillId="4" borderId="2" xfId="0" applyFont="1" applyFill="1" applyBorder="1" applyAlignment="1">
      <alignment wrapText="1"/>
    </xf>
    <xf numFmtId="0" fontId="7" fillId="4" borderId="0" xfId="0" applyFont="1" applyFill="1" applyAlignment="1">
      <alignment/>
    </xf>
    <xf numFmtId="0" fontId="0" fillId="4" borderId="0" xfId="0" applyFont="1" applyFill="1" applyAlignment="1">
      <alignment/>
    </xf>
    <xf numFmtId="0" fontId="0" fillId="4" borderId="0" xfId="0" applyFill="1" applyAlignment="1">
      <alignment/>
    </xf>
    <xf numFmtId="0" fontId="1" fillId="4" borderId="2" xfId="0" applyFont="1" applyFill="1" applyBorder="1" applyAlignment="1" applyProtection="1">
      <alignment horizontal="right"/>
      <protection/>
    </xf>
    <xf numFmtId="0" fontId="0" fillId="4" borderId="2" xfId="0" applyFill="1" applyBorder="1" applyAlignment="1">
      <alignment/>
    </xf>
    <xf numFmtId="0" fontId="1" fillId="4" borderId="4" xfId="0" applyFont="1" applyFill="1" applyBorder="1" applyAlignment="1" applyProtection="1">
      <alignment horizontal="right"/>
      <protection/>
    </xf>
    <xf numFmtId="0" fontId="0" fillId="4" borderId="4" xfId="0" applyFill="1" applyBorder="1" applyAlignment="1">
      <alignment/>
    </xf>
    <xf numFmtId="0" fontId="7" fillId="4" borderId="5" xfId="0" applyFont="1" applyFill="1" applyBorder="1" applyAlignment="1">
      <alignment/>
    </xf>
    <xf numFmtId="0" fontId="0" fillId="4" borderId="6"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45"/>
  <sheetViews>
    <sheetView tabSelected="1" view="pageBreakPreview" zoomScale="125" zoomScaleSheetLayoutView="125" workbookViewId="0" topLeftCell="A1">
      <pane xSplit="8" ySplit="3" topLeftCell="I4" activePane="bottomRight" state="frozen"/>
      <selection pane="topLeft" activeCell="A1" sqref="A1:IV16384"/>
      <selection pane="topRight" activeCell="A1" sqref="A1:IV16384"/>
      <selection pane="bottomLeft" activeCell="A1" sqref="A1:IV16384"/>
      <selection pane="bottomRight" activeCell="H44" sqref="H44"/>
    </sheetView>
  </sheetViews>
  <sheetFormatPr defaultColWidth="9.00390625" defaultRowHeight="12.75"/>
  <cols>
    <col min="1" max="1" width="10.125" style="82" customWidth="1"/>
    <col min="2" max="2" width="7.50390625" style="83" customWidth="1"/>
    <col min="3" max="3" width="8.75390625" style="83" customWidth="1"/>
    <col min="4" max="5" width="7.00390625" style="83" customWidth="1"/>
    <col min="6" max="6" width="8.75390625" style="83" customWidth="1"/>
    <col min="7" max="7" width="9.00390625" style="83" customWidth="1"/>
    <col min="8" max="8" width="9.25390625" style="83" customWidth="1"/>
    <col min="9" max="9" width="10.875" style="82" customWidth="1"/>
    <col min="10" max="10" width="11.625" style="82" customWidth="1"/>
    <col min="11" max="12" width="7.875" style="83" customWidth="1"/>
    <col min="13" max="13" width="1.625" style="84" customWidth="1"/>
    <col min="14" max="16384" width="8.75390625" style="83" customWidth="1"/>
  </cols>
  <sheetData>
    <row r="1" spans="1:13" s="111" customFormat="1" ht="28.5" customHeight="1">
      <c r="A1" s="126" t="s">
        <v>5</v>
      </c>
      <c r="B1" s="127"/>
      <c r="C1" s="127"/>
      <c r="D1" s="127"/>
      <c r="E1" s="127"/>
      <c r="F1" s="127"/>
      <c r="G1" s="127"/>
      <c r="H1" s="127"/>
      <c r="I1" s="127"/>
      <c r="J1" s="127"/>
      <c r="K1" s="127"/>
      <c r="L1" s="127"/>
      <c r="M1" s="127"/>
    </row>
    <row r="2" spans="1:13" s="44" customFormat="1" ht="9" customHeight="1">
      <c r="A2" s="107"/>
      <c r="B2" s="109"/>
      <c r="C2" s="109"/>
      <c r="D2" s="109"/>
      <c r="E2" s="109"/>
      <c r="F2" s="109"/>
      <c r="G2" s="109"/>
      <c r="H2" s="109"/>
      <c r="I2" s="109"/>
      <c r="J2" s="109"/>
      <c r="K2" s="109"/>
      <c r="L2" s="110"/>
      <c r="M2" s="112"/>
    </row>
    <row r="3" spans="1:13" s="86" customFormat="1" ht="38.25" customHeight="1">
      <c r="A3" s="85" t="s">
        <v>7</v>
      </c>
      <c r="B3" s="85" t="s">
        <v>8</v>
      </c>
      <c r="C3" s="85" t="s">
        <v>201</v>
      </c>
      <c r="D3" s="85" t="s">
        <v>196</v>
      </c>
      <c r="E3" s="85" t="s">
        <v>199</v>
      </c>
      <c r="F3" s="85" t="s">
        <v>208</v>
      </c>
      <c r="G3" s="85" t="s">
        <v>197</v>
      </c>
      <c r="H3" s="85" t="s">
        <v>12</v>
      </c>
      <c r="I3" s="85" t="s">
        <v>200</v>
      </c>
      <c r="J3" s="85" t="s">
        <v>52</v>
      </c>
      <c r="K3" s="85" t="s">
        <v>84</v>
      </c>
      <c r="L3" s="85" t="s">
        <v>9</v>
      </c>
      <c r="M3" s="85"/>
    </row>
    <row r="4" spans="1:13" s="51" customFormat="1" ht="38.25" customHeight="1">
      <c r="A4" s="93">
        <f>D4+E4</f>
        <v>0.312</v>
      </c>
      <c r="B4" s="94" t="s">
        <v>25</v>
      </c>
      <c r="C4" s="95">
        <v>14.95</v>
      </c>
      <c r="D4" s="45">
        <v>0.256</v>
      </c>
      <c r="E4" s="46">
        <v>0.056</v>
      </c>
      <c r="F4" s="47">
        <f>C4/D4</f>
        <v>58.39843749999999</v>
      </c>
      <c r="G4" s="48">
        <v>0</v>
      </c>
      <c r="H4" s="45" t="s">
        <v>99</v>
      </c>
      <c r="I4" s="49" t="s">
        <v>53</v>
      </c>
      <c r="J4" s="49" t="s">
        <v>54</v>
      </c>
      <c r="K4" s="45" t="s">
        <v>128</v>
      </c>
      <c r="L4" s="46">
        <v>17</v>
      </c>
      <c r="M4" s="50"/>
    </row>
    <row r="5" spans="1:13" s="51" customFormat="1" ht="38.25" customHeight="1">
      <c r="A5" s="93">
        <f>D5+E5</f>
        <v>0.312</v>
      </c>
      <c r="B5" s="94" t="s">
        <v>25</v>
      </c>
      <c r="C5" s="95">
        <v>24.95</v>
      </c>
      <c r="D5" s="45">
        <v>0.256</v>
      </c>
      <c r="E5" s="46">
        <v>0.056</v>
      </c>
      <c r="F5" s="47">
        <f>C5/D5</f>
        <v>97.4609375</v>
      </c>
      <c r="G5" s="48">
        <v>0</v>
      </c>
      <c r="H5" s="45" t="s">
        <v>186</v>
      </c>
      <c r="I5" s="49" t="s">
        <v>53</v>
      </c>
      <c r="J5" s="49" t="s">
        <v>54</v>
      </c>
      <c r="K5" s="45" t="s">
        <v>128</v>
      </c>
      <c r="L5" s="46">
        <v>17</v>
      </c>
      <c r="M5" s="50"/>
    </row>
    <row r="6" spans="1:12" s="92" customFormat="1" ht="38.25" customHeight="1">
      <c r="A6" s="122" t="s">
        <v>26</v>
      </c>
      <c r="B6" s="123"/>
      <c r="C6" s="123"/>
      <c r="D6" s="123"/>
      <c r="E6" s="123"/>
      <c r="F6" s="123"/>
      <c r="G6" s="123"/>
      <c r="H6" s="123"/>
      <c r="I6" s="123"/>
      <c r="J6" s="123"/>
      <c r="K6" s="123"/>
      <c r="L6" s="123"/>
    </row>
    <row r="7" spans="1:13" s="59" customFormat="1" ht="38.25" customHeight="1">
      <c r="A7" s="87">
        <f>SUM(D7)</f>
        <v>0.512</v>
      </c>
      <c r="B7" s="88" t="s">
        <v>25</v>
      </c>
      <c r="C7" s="89">
        <v>26.95</v>
      </c>
      <c r="D7" s="54">
        <v>0.512</v>
      </c>
      <c r="E7" s="55" t="s">
        <v>6</v>
      </c>
      <c r="F7" s="56">
        <f aca="true" t="shared" si="0" ref="F7:F23">C7/D7</f>
        <v>52.63671875</v>
      </c>
      <c r="G7" s="57">
        <v>0</v>
      </c>
      <c r="H7" s="54" t="s">
        <v>99</v>
      </c>
      <c r="I7" s="54" t="s">
        <v>95</v>
      </c>
      <c r="J7" s="54" t="s">
        <v>96</v>
      </c>
      <c r="K7" s="54" t="s">
        <v>128</v>
      </c>
      <c r="L7" s="58">
        <v>16</v>
      </c>
      <c r="M7" s="52"/>
    </row>
    <row r="8" spans="1:13" s="53" customFormat="1" ht="38.25" customHeight="1">
      <c r="A8" s="87">
        <f>D8+E8</f>
        <v>0.512</v>
      </c>
      <c r="B8" s="88" t="s">
        <v>25</v>
      </c>
      <c r="C8" s="89">
        <v>29.95</v>
      </c>
      <c r="D8" s="60">
        <v>0.384</v>
      </c>
      <c r="E8" s="60">
        <v>0.128</v>
      </c>
      <c r="F8" s="61">
        <f t="shared" si="0"/>
        <v>77.99479166666666</v>
      </c>
      <c r="G8" s="62" t="s">
        <v>120</v>
      </c>
      <c r="H8" s="60" t="s">
        <v>234</v>
      </c>
      <c r="I8" s="54" t="s">
        <v>117</v>
      </c>
      <c r="J8" s="54" t="s">
        <v>118</v>
      </c>
      <c r="K8" s="60" t="s">
        <v>219</v>
      </c>
      <c r="L8" s="63">
        <v>14</v>
      </c>
      <c r="M8" s="52"/>
    </row>
    <row r="9" spans="1:13" s="53" customFormat="1" ht="38.25" customHeight="1">
      <c r="A9" s="87">
        <f>D9+E9</f>
        <v>0.512</v>
      </c>
      <c r="B9" s="88" t="s">
        <v>25</v>
      </c>
      <c r="C9" s="89">
        <v>29.95</v>
      </c>
      <c r="D9" s="60">
        <v>0.384</v>
      </c>
      <c r="E9" s="63">
        <v>0.128</v>
      </c>
      <c r="F9" s="61">
        <f t="shared" si="0"/>
        <v>77.99479166666666</v>
      </c>
      <c r="G9" s="62">
        <v>0</v>
      </c>
      <c r="H9" s="60" t="s">
        <v>28</v>
      </c>
      <c r="I9" s="54" t="s">
        <v>21</v>
      </c>
      <c r="J9" s="54" t="s">
        <v>22</v>
      </c>
      <c r="K9" s="60" t="s">
        <v>219</v>
      </c>
      <c r="L9" s="63">
        <v>25</v>
      </c>
      <c r="M9" s="52"/>
    </row>
    <row r="10" spans="1:13" s="59" customFormat="1" ht="38.25" customHeight="1">
      <c r="A10" s="87">
        <f>SUM(D10)</f>
        <v>0.512</v>
      </c>
      <c r="B10" s="88" t="s">
        <v>25</v>
      </c>
      <c r="C10" s="89">
        <v>29.95</v>
      </c>
      <c r="D10" s="54">
        <v>0.512</v>
      </c>
      <c r="E10" s="55" t="s">
        <v>6</v>
      </c>
      <c r="F10" s="56">
        <f t="shared" si="0"/>
        <v>58.49609375</v>
      </c>
      <c r="G10" s="57">
        <v>0</v>
      </c>
      <c r="H10" s="54" t="s">
        <v>186</v>
      </c>
      <c r="I10" s="54" t="s">
        <v>95</v>
      </c>
      <c r="J10" s="54" t="s">
        <v>96</v>
      </c>
      <c r="K10" s="54" t="s">
        <v>128</v>
      </c>
      <c r="L10" s="58">
        <v>16</v>
      </c>
      <c r="M10" s="52"/>
    </row>
    <row r="11" spans="1:13" s="53" customFormat="1" ht="38.25" customHeight="1">
      <c r="A11" s="87">
        <f aca="true" t="shared" si="1" ref="A11:A17">D11+E11</f>
        <v>0.512</v>
      </c>
      <c r="B11" s="88" t="s">
        <v>25</v>
      </c>
      <c r="C11" s="89">
        <v>34.95</v>
      </c>
      <c r="D11" s="60">
        <v>0.384</v>
      </c>
      <c r="E11" s="64">
        <v>0.128</v>
      </c>
      <c r="F11" s="61">
        <f t="shared" si="0"/>
        <v>91.015625</v>
      </c>
      <c r="G11" s="62" t="s">
        <v>83</v>
      </c>
      <c r="H11" s="60" t="s">
        <v>14</v>
      </c>
      <c r="I11" s="54" t="s">
        <v>80</v>
      </c>
      <c r="J11" s="54" t="s">
        <v>81</v>
      </c>
      <c r="K11" s="60" t="s">
        <v>219</v>
      </c>
      <c r="L11" s="63">
        <v>23</v>
      </c>
      <c r="M11" s="52"/>
    </row>
    <row r="12" spans="1:13" s="53" customFormat="1" ht="38.25" customHeight="1">
      <c r="A12" s="87">
        <f t="shared" si="1"/>
        <v>0.512</v>
      </c>
      <c r="B12" s="88" t="s">
        <v>25</v>
      </c>
      <c r="C12" s="89">
        <v>36.9</v>
      </c>
      <c r="D12" s="60">
        <v>0.256</v>
      </c>
      <c r="E12" s="64">
        <v>0.256</v>
      </c>
      <c r="F12" s="61">
        <f t="shared" si="0"/>
        <v>144.140625</v>
      </c>
      <c r="G12" s="62" t="s">
        <v>37</v>
      </c>
      <c r="H12" s="60" t="s">
        <v>36</v>
      </c>
      <c r="I12" s="54" t="s">
        <v>34</v>
      </c>
      <c r="J12" s="54" t="s">
        <v>32</v>
      </c>
      <c r="K12" s="60" t="s">
        <v>90</v>
      </c>
      <c r="L12" s="63">
        <v>26</v>
      </c>
      <c r="M12" s="52"/>
    </row>
    <row r="13" spans="1:13" s="53" customFormat="1" ht="38.25" customHeight="1">
      <c r="A13" s="87">
        <f t="shared" si="1"/>
        <v>0.512</v>
      </c>
      <c r="B13" s="88" t="s">
        <v>25</v>
      </c>
      <c r="C13" s="89">
        <v>39.95</v>
      </c>
      <c r="D13" s="60">
        <v>0.384</v>
      </c>
      <c r="E13" s="63">
        <v>0.128</v>
      </c>
      <c r="F13" s="61">
        <f t="shared" si="0"/>
        <v>104.03645833333334</v>
      </c>
      <c r="G13" s="62">
        <v>249.95</v>
      </c>
      <c r="H13" s="60" t="s">
        <v>108</v>
      </c>
      <c r="I13" s="54" t="s">
        <v>21</v>
      </c>
      <c r="J13" s="54" t="s">
        <v>22</v>
      </c>
      <c r="K13" s="60" t="s">
        <v>219</v>
      </c>
      <c r="L13" s="63">
        <v>25</v>
      </c>
      <c r="M13" s="52"/>
    </row>
    <row r="14" spans="1:13" s="53" customFormat="1" ht="38.25" customHeight="1">
      <c r="A14" s="87">
        <f t="shared" si="1"/>
        <v>0.512</v>
      </c>
      <c r="B14" s="88" t="s">
        <v>25</v>
      </c>
      <c r="C14" s="90">
        <v>39.95</v>
      </c>
      <c r="D14" s="65">
        <v>0.384</v>
      </c>
      <c r="E14" s="65">
        <v>0.128</v>
      </c>
      <c r="F14" s="66">
        <f t="shared" si="0"/>
        <v>104.03645833333334</v>
      </c>
      <c r="G14" s="67" t="s">
        <v>48</v>
      </c>
      <c r="H14" s="65" t="s">
        <v>186</v>
      </c>
      <c r="I14" s="68" t="s">
        <v>41</v>
      </c>
      <c r="J14" s="68" t="s">
        <v>44</v>
      </c>
      <c r="K14" s="65" t="s">
        <v>90</v>
      </c>
      <c r="L14" s="65">
        <v>27</v>
      </c>
      <c r="M14" s="52"/>
    </row>
    <row r="15" spans="1:13" s="53" customFormat="1" ht="38.25" customHeight="1">
      <c r="A15" s="87">
        <f t="shared" si="1"/>
        <v>0.64</v>
      </c>
      <c r="B15" s="88" t="s">
        <v>25</v>
      </c>
      <c r="C15" s="89">
        <v>35.99</v>
      </c>
      <c r="D15" s="60">
        <v>0.512</v>
      </c>
      <c r="E15" s="64">
        <v>0.128</v>
      </c>
      <c r="F15" s="61">
        <f t="shared" si="0"/>
        <v>70.29296875</v>
      </c>
      <c r="G15" s="62">
        <v>0</v>
      </c>
      <c r="H15" s="60" t="s">
        <v>65</v>
      </c>
      <c r="I15" s="54" t="s">
        <v>60</v>
      </c>
      <c r="J15" s="54" t="s">
        <v>61</v>
      </c>
      <c r="K15" s="60" t="s">
        <v>128</v>
      </c>
      <c r="L15" s="63">
        <v>18</v>
      </c>
      <c r="M15" s="52"/>
    </row>
    <row r="16" spans="1:13" s="53" customFormat="1" ht="38.25" customHeight="1">
      <c r="A16" s="87">
        <f t="shared" si="1"/>
        <v>0.64</v>
      </c>
      <c r="B16" s="88" t="s">
        <v>25</v>
      </c>
      <c r="C16" s="89">
        <v>39.98</v>
      </c>
      <c r="D16" s="60">
        <v>0.512</v>
      </c>
      <c r="E16" s="64">
        <v>0.128</v>
      </c>
      <c r="F16" s="61">
        <f t="shared" si="0"/>
        <v>78.08593749999999</v>
      </c>
      <c r="G16" s="62">
        <v>0</v>
      </c>
      <c r="H16" s="60" t="s">
        <v>64</v>
      </c>
      <c r="I16" s="54" t="s">
        <v>60</v>
      </c>
      <c r="J16" s="54" t="s">
        <v>61</v>
      </c>
      <c r="K16" s="60" t="s">
        <v>128</v>
      </c>
      <c r="L16" s="63">
        <v>18</v>
      </c>
      <c r="M16" s="52"/>
    </row>
    <row r="17" spans="1:13" s="69" customFormat="1" ht="38.25" customHeight="1">
      <c r="A17" s="87">
        <f t="shared" si="1"/>
        <v>0.64</v>
      </c>
      <c r="B17" s="88" t="s">
        <v>25</v>
      </c>
      <c r="C17" s="89">
        <v>49.95</v>
      </c>
      <c r="D17" s="60">
        <v>0.512</v>
      </c>
      <c r="E17" s="60">
        <v>0.128</v>
      </c>
      <c r="F17" s="61">
        <f t="shared" si="0"/>
        <v>97.55859375</v>
      </c>
      <c r="G17" s="62">
        <v>329.95</v>
      </c>
      <c r="H17" s="60" t="s">
        <v>152</v>
      </c>
      <c r="I17" s="54" t="s">
        <v>210</v>
      </c>
      <c r="J17" s="54" t="s">
        <v>211</v>
      </c>
      <c r="K17" s="60" t="s">
        <v>198</v>
      </c>
      <c r="L17" s="63">
        <v>2</v>
      </c>
      <c r="M17" s="52"/>
    </row>
    <row r="18" spans="1:13" s="59" customFormat="1" ht="38.25" customHeight="1">
      <c r="A18" s="87">
        <f>SUM(D18)</f>
        <v>0.768</v>
      </c>
      <c r="B18" s="88" t="s">
        <v>25</v>
      </c>
      <c r="C18" s="89">
        <v>25.95</v>
      </c>
      <c r="D18" s="54">
        <v>0.768</v>
      </c>
      <c r="E18" s="55" t="s">
        <v>6</v>
      </c>
      <c r="F18" s="56">
        <f t="shared" si="0"/>
        <v>33.7890625</v>
      </c>
      <c r="G18" s="57">
        <v>0</v>
      </c>
      <c r="H18" s="54" t="s">
        <v>106</v>
      </c>
      <c r="I18" s="54" t="s">
        <v>88</v>
      </c>
      <c r="J18" s="54" t="s">
        <v>100</v>
      </c>
      <c r="K18" s="54" t="s">
        <v>128</v>
      </c>
      <c r="L18" s="58">
        <v>15</v>
      </c>
      <c r="M18" s="52"/>
    </row>
    <row r="19" spans="1:13" s="69" customFormat="1" ht="38.25" customHeight="1">
      <c r="A19" s="87">
        <f>D19+E19</f>
        <v>0.828</v>
      </c>
      <c r="B19" s="88" t="s">
        <v>25</v>
      </c>
      <c r="C19" s="89">
        <v>59.99</v>
      </c>
      <c r="D19" s="60">
        <v>0.7</v>
      </c>
      <c r="E19" s="60">
        <v>0.128</v>
      </c>
      <c r="F19" s="61">
        <f t="shared" si="0"/>
        <v>85.7</v>
      </c>
      <c r="G19" s="62">
        <v>399.98</v>
      </c>
      <c r="H19" s="60" t="s">
        <v>152</v>
      </c>
      <c r="I19" s="54" t="s">
        <v>203</v>
      </c>
      <c r="J19" s="54" t="s">
        <v>204</v>
      </c>
      <c r="K19" s="60" t="s">
        <v>198</v>
      </c>
      <c r="L19" s="63">
        <v>1</v>
      </c>
      <c r="M19" s="52"/>
    </row>
    <row r="20" spans="1:13" s="69" customFormat="1" ht="38.25" customHeight="1">
      <c r="A20" s="87">
        <f>D20+E20</f>
        <v>0.828</v>
      </c>
      <c r="B20" s="88" t="s">
        <v>25</v>
      </c>
      <c r="C20" s="89">
        <v>79.99</v>
      </c>
      <c r="D20" s="60">
        <v>0.7</v>
      </c>
      <c r="E20" s="60">
        <v>0.128</v>
      </c>
      <c r="F20" s="61">
        <f t="shared" si="0"/>
        <v>114.27142857142857</v>
      </c>
      <c r="G20" s="62">
        <v>0</v>
      </c>
      <c r="H20" s="60" t="s">
        <v>153</v>
      </c>
      <c r="I20" s="54" t="s">
        <v>203</v>
      </c>
      <c r="J20" s="54" t="s">
        <v>204</v>
      </c>
      <c r="K20" s="60" t="s">
        <v>198</v>
      </c>
      <c r="L20" s="63">
        <v>1</v>
      </c>
      <c r="M20" s="52"/>
    </row>
    <row r="21" spans="1:13" s="69" customFormat="1" ht="38.25" customHeight="1">
      <c r="A21" s="87">
        <f>D21+E21</f>
        <v>0.896</v>
      </c>
      <c r="B21" s="88" t="s">
        <v>25</v>
      </c>
      <c r="C21" s="89">
        <v>14.99</v>
      </c>
      <c r="D21" s="60">
        <v>0.768</v>
      </c>
      <c r="E21" s="63">
        <v>0.128</v>
      </c>
      <c r="F21" s="61">
        <f t="shared" si="0"/>
        <v>19.518229166666668</v>
      </c>
      <c r="G21" s="62" t="s">
        <v>94</v>
      </c>
      <c r="H21" s="60" t="s">
        <v>184</v>
      </c>
      <c r="I21" s="54" t="s">
        <v>217</v>
      </c>
      <c r="J21" s="54" t="s">
        <v>181</v>
      </c>
      <c r="K21" s="60" t="s">
        <v>219</v>
      </c>
      <c r="L21" s="63">
        <v>6</v>
      </c>
      <c r="M21" s="52"/>
    </row>
    <row r="22" spans="1:13" s="69" customFormat="1" ht="38.25" customHeight="1">
      <c r="A22" s="87">
        <f>D22+E22</f>
        <v>0.896</v>
      </c>
      <c r="B22" s="88" t="s">
        <v>25</v>
      </c>
      <c r="C22" s="89">
        <v>17.99</v>
      </c>
      <c r="D22" s="60">
        <v>0.768</v>
      </c>
      <c r="E22" s="63">
        <v>0.128</v>
      </c>
      <c r="F22" s="61">
        <f t="shared" si="0"/>
        <v>23.424479166666664</v>
      </c>
      <c r="G22" s="62" t="s">
        <v>94</v>
      </c>
      <c r="H22" s="60" t="s">
        <v>185</v>
      </c>
      <c r="I22" s="54" t="s">
        <v>217</v>
      </c>
      <c r="J22" s="54" t="s">
        <v>181</v>
      </c>
      <c r="K22" s="60" t="s">
        <v>219</v>
      </c>
      <c r="L22" s="63">
        <v>6</v>
      </c>
      <c r="M22" s="52"/>
    </row>
    <row r="23" spans="1:13" s="69" customFormat="1" ht="38.25" customHeight="1">
      <c r="A23" s="87">
        <f>D23+E23</f>
        <v>0.896</v>
      </c>
      <c r="B23" s="88" t="s">
        <v>25</v>
      </c>
      <c r="C23" s="90">
        <v>47.45</v>
      </c>
      <c r="D23" s="65">
        <v>0.768</v>
      </c>
      <c r="E23" s="65">
        <v>0.128</v>
      </c>
      <c r="F23" s="66">
        <f t="shared" si="0"/>
        <v>61.78385416666667</v>
      </c>
      <c r="G23" s="67" t="s">
        <v>48</v>
      </c>
      <c r="H23" s="65" t="s">
        <v>186</v>
      </c>
      <c r="I23" s="68" t="s">
        <v>41</v>
      </c>
      <c r="J23" s="68" t="s">
        <v>42</v>
      </c>
      <c r="K23" s="65" t="s">
        <v>90</v>
      </c>
      <c r="L23" s="65">
        <v>27</v>
      </c>
      <c r="M23" s="52"/>
    </row>
    <row r="24" spans="1:13" s="69" customFormat="1" ht="38.25" customHeight="1">
      <c r="A24" s="123" t="s">
        <v>27</v>
      </c>
      <c r="B24" s="123"/>
      <c r="C24" s="123"/>
      <c r="D24" s="123"/>
      <c r="E24" s="123"/>
      <c r="F24" s="123"/>
      <c r="G24" s="123"/>
      <c r="H24" s="123"/>
      <c r="I24" s="123"/>
      <c r="J24" s="123"/>
      <c r="K24" s="123"/>
      <c r="L24" s="123"/>
      <c r="M24" s="52"/>
    </row>
    <row r="25" spans="1:13" s="69" customFormat="1" ht="38.25" customHeight="1">
      <c r="A25" s="87">
        <f aca="true" t="shared" si="2" ref="A25:A39">D25+E25</f>
        <v>1.024</v>
      </c>
      <c r="B25" s="88" t="s">
        <v>25</v>
      </c>
      <c r="C25" s="91">
        <v>9.95</v>
      </c>
      <c r="D25" s="60">
        <v>0.768</v>
      </c>
      <c r="E25" s="60">
        <v>0.256</v>
      </c>
      <c r="F25" s="61">
        <f aca="true" t="shared" si="3" ref="F25:F56">C25/D25</f>
        <v>12.955729166666666</v>
      </c>
      <c r="G25" s="62" t="s">
        <v>137</v>
      </c>
      <c r="H25" s="60" t="s">
        <v>109</v>
      </c>
      <c r="I25" s="54" t="s">
        <v>131</v>
      </c>
      <c r="J25" s="54" t="s">
        <v>132</v>
      </c>
      <c r="K25" s="60" t="s">
        <v>128</v>
      </c>
      <c r="L25" s="63">
        <v>10</v>
      </c>
      <c r="M25" s="52"/>
    </row>
    <row r="26" spans="1:13" s="69" customFormat="1" ht="38.25" customHeight="1">
      <c r="A26" s="87">
        <f t="shared" si="2"/>
        <v>1.024</v>
      </c>
      <c r="B26" s="88" t="s">
        <v>25</v>
      </c>
      <c r="C26" s="89">
        <v>16.99</v>
      </c>
      <c r="D26" s="60">
        <v>0.768</v>
      </c>
      <c r="E26" s="60">
        <v>0.256</v>
      </c>
      <c r="F26" s="61">
        <f t="shared" si="3"/>
        <v>22.122395833333332</v>
      </c>
      <c r="G26" s="62" t="s">
        <v>137</v>
      </c>
      <c r="H26" s="60" t="s">
        <v>186</v>
      </c>
      <c r="I26" s="54" t="s">
        <v>131</v>
      </c>
      <c r="J26" s="54" t="s">
        <v>132</v>
      </c>
      <c r="K26" s="60" t="s">
        <v>128</v>
      </c>
      <c r="L26" s="63">
        <v>10</v>
      </c>
      <c r="M26" s="52"/>
    </row>
    <row r="27" spans="1:13" s="69" customFormat="1" ht="38.25" customHeight="1">
      <c r="A27" s="87">
        <f t="shared" si="2"/>
        <v>1.024</v>
      </c>
      <c r="B27" s="88" t="s">
        <v>25</v>
      </c>
      <c r="C27" s="89">
        <v>29.99</v>
      </c>
      <c r="D27" s="60">
        <v>0.768</v>
      </c>
      <c r="E27" s="60">
        <v>0.256</v>
      </c>
      <c r="F27" s="61">
        <f t="shared" si="3"/>
        <v>39.049479166666664</v>
      </c>
      <c r="G27" s="62" t="s">
        <v>164</v>
      </c>
      <c r="H27" s="60" t="s">
        <v>165</v>
      </c>
      <c r="I27" s="54" t="s">
        <v>154</v>
      </c>
      <c r="J27" s="54" t="s">
        <v>156</v>
      </c>
      <c r="K27" s="60" t="s">
        <v>90</v>
      </c>
      <c r="L27" s="63">
        <v>8</v>
      </c>
      <c r="M27" s="52"/>
    </row>
    <row r="28" spans="1:13" s="69" customFormat="1" ht="38.25" customHeight="1">
      <c r="A28" s="87">
        <f t="shared" si="2"/>
        <v>1.024</v>
      </c>
      <c r="B28" s="88" t="s">
        <v>25</v>
      </c>
      <c r="C28" s="89">
        <v>29.99</v>
      </c>
      <c r="D28" s="60">
        <v>0.768</v>
      </c>
      <c r="E28" s="60">
        <v>0.256</v>
      </c>
      <c r="F28" s="61">
        <f t="shared" si="3"/>
        <v>39.049479166666664</v>
      </c>
      <c r="G28" s="62">
        <v>209.94</v>
      </c>
      <c r="H28" s="60" t="s">
        <v>229</v>
      </c>
      <c r="I28" s="54" t="s">
        <v>154</v>
      </c>
      <c r="J28" s="54" t="s">
        <v>159</v>
      </c>
      <c r="K28" s="60" t="s">
        <v>90</v>
      </c>
      <c r="L28" s="63">
        <v>8</v>
      </c>
      <c r="M28" s="52"/>
    </row>
    <row r="29" spans="1:13" s="69" customFormat="1" ht="38.25" customHeight="1">
      <c r="A29" s="87">
        <f t="shared" si="2"/>
        <v>1.1520000000000001</v>
      </c>
      <c r="B29" s="88" t="s">
        <v>25</v>
      </c>
      <c r="C29" s="89">
        <v>10</v>
      </c>
      <c r="D29" s="70">
        <v>0.768</v>
      </c>
      <c r="E29" s="71">
        <v>0.384</v>
      </c>
      <c r="F29" s="72">
        <f t="shared" si="3"/>
        <v>13.020833333333334</v>
      </c>
      <c r="G29" s="73" t="s">
        <v>174</v>
      </c>
      <c r="H29" s="70" t="s">
        <v>176</v>
      </c>
      <c r="I29" s="54" t="s">
        <v>172</v>
      </c>
      <c r="J29" s="54" t="s">
        <v>175</v>
      </c>
      <c r="K29" s="70" t="s">
        <v>219</v>
      </c>
      <c r="L29" s="74">
        <v>5</v>
      </c>
      <c r="M29" s="52"/>
    </row>
    <row r="30" spans="1:13" s="69" customFormat="1" ht="38.25" customHeight="1">
      <c r="A30" s="87">
        <f t="shared" si="2"/>
        <v>1.1520000000000001</v>
      </c>
      <c r="B30" s="88" t="s">
        <v>25</v>
      </c>
      <c r="C30" s="89">
        <v>14.95</v>
      </c>
      <c r="D30" s="60">
        <v>0.768</v>
      </c>
      <c r="E30" s="64">
        <v>0.384</v>
      </c>
      <c r="F30" s="61">
        <f t="shared" si="3"/>
        <v>19.466145833333332</v>
      </c>
      <c r="G30" s="62" t="s">
        <v>67</v>
      </c>
      <c r="H30" s="60" t="s">
        <v>233</v>
      </c>
      <c r="I30" s="54" t="s">
        <v>78</v>
      </c>
      <c r="J30" s="54" t="s">
        <v>175</v>
      </c>
      <c r="K30" s="60" t="s">
        <v>219</v>
      </c>
      <c r="L30" s="63">
        <v>22</v>
      </c>
      <c r="M30" s="52"/>
    </row>
    <row r="31" spans="1:13" s="69" customFormat="1" ht="38.25" customHeight="1">
      <c r="A31" s="87">
        <f t="shared" si="2"/>
        <v>1.1520000000000001</v>
      </c>
      <c r="B31" s="88" t="s">
        <v>25</v>
      </c>
      <c r="C31" s="89">
        <v>14.99</v>
      </c>
      <c r="D31" s="70">
        <v>0.768</v>
      </c>
      <c r="E31" s="71">
        <v>0.384</v>
      </c>
      <c r="F31" s="72">
        <f t="shared" si="3"/>
        <v>19.518229166666668</v>
      </c>
      <c r="G31" s="73" t="s">
        <v>174</v>
      </c>
      <c r="H31" s="70" t="s">
        <v>177</v>
      </c>
      <c r="I31" s="54" t="s">
        <v>172</v>
      </c>
      <c r="J31" s="54" t="s">
        <v>175</v>
      </c>
      <c r="K31" s="70" t="s">
        <v>219</v>
      </c>
      <c r="L31" s="74">
        <v>5</v>
      </c>
      <c r="M31" s="52"/>
    </row>
    <row r="32" spans="1:13" s="69" customFormat="1" ht="38.25" customHeight="1">
      <c r="A32" s="87">
        <f t="shared" si="2"/>
        <v>1.2</v>
      </c>
      <c r="B32" s="88" t="s">
        <v>25</v>
      </c>
      <c r="C32" s="89">
        <v>69.95</v>
      </c>
      <c r="D32" s="60">
        <v>1</v>
      </c>
      <c r="E32" s="60">
        <v>0.2</v>
      </c>
      <c r="F32" s="61">
        <f t="shared" si="3"/>
        <v>69.95</v>
      </c>
      <c r="G32" s="62">
        <v>329.95</v>
      </c>
      <c r="H32" s="60" t="s">
        <v>152</v>
      </c>
      <c r="I32" s="54" t="s">
        <v>210</v>
      </c>
      <c r="J32" s="54" t="s">
        <v>212</v>
      </c>
      <c r="K32" s="60" t="s">
        <v>198</v>
      </c>
      <c r="L32" s="63">
        <v>2</v>
      </c>
      <c r="M32" s="52"/>
    </row>
    <row r="33" spans="1:13" s="69" customFormat="1" ht="38.25" customHeight="1">
      <c r="A33" s="87">
        <f t="shared" si="2"/>
        <v>1.2</v>
      </c>
      <c r="B33" s="88" t="s">
        <v>25</v>
      </c>
      <c r="C33" s="89">
        <v>69.99</v>
      </c>
      <c r="D33" s="60">
        <v>1</v>
      </c>
      <c r="E33" s="60">
        <v>0.2</v>
      </c>
      <c r="F33" s="61">
        <f t="shared" si="3"/>
        <v>69.99</v>
      </c>
      <c r="G33" s="62">
        <v>399.98</v>
      </c>
      <c r="H33" s="60" t="s">
        <v>152</v>
      </c>
      <c r="I33" s="54" t="s">
        <v>203</v>
      </c>
      <c r="J33" s="54" t="s">
        <v>205</v>
      </c>
      <c r="K33" s="60" t="s">
        <v>198</v>
      </c>
      <c r="L33" s="63">
        <v>1</v>
      </c>
      <c r="M33" s="52"/>
    </row>
    <row r="34" spans="1:13" s="69" customFormat="1" ht="38.25" customHeight="1">
      <c r="A34" s="87">
        <f t="shared" si="2"/>
        <v>1.2</v>
      </c>
      <c r="B34" s="88" t="s">
        <v>25</v>
      </c>
      <c r="C34" s="89">
        <v>89.99</v>
      </c>
      <c r="D34" s="64">
        <v>1</v>
      </c>
      <c r="E34" s="60">
        <v>0.2</v>
      </c>
      <c r="F34" s="61">
        <f t="shared" si="3"/>
        <v>89.99</v>
      </c>
      <c r="G34" s="62">
        <v>0</v>
      </c>
      <c r="H34" s="60" t="s">
        <v>153</v>
      </c>
      <c r="I34" s="54" t="s">
        <v>203</v>
      </c>
      <c r="J34" s="54" t="s">
        <v>205</v>
      </c>
      <c r="K34" s="60" t="s">
        <v>198</v>
      </c>
      <c r="L34" s="63">
        <v>1</v>
      </c>
      <c r="M34" s="52"/>
    </row>
    <row r="35" spans="1:13" s="69" customFormat="1" ht="38.25" customHeight="1">
      <c r="A35" s="87">
        <f t="shared" si="2"/>
        <v>1.256</v>
      </c>
      <c r="B35" s="88" t="s">
        <v>25</v>
      </c>
      <c r="C35" s="89">
        <v>39.95</v>
      </c>
      <c r="D35" s="60">
        <v>1</v>
      </c>
      <c r="E35" s="63">
        <v>0.256</v>
      </c>
      <c r="F35" s="61">
        <f t="shared" si="3"/>
        <v>39.95</v>
      </c>
      <c r="G35" s="62">
        <v>0</v>
      </c>
      <c r="H35" s="60" t="s">
        <v>28</v>
      </c>
      <c r="I35" s="54" t="s">
        <v>21</v>
      </c>
      <c r="J35" s="54" t="s">
        <v>23</v>
      </c>
      <c r="K35" s="60" t="s">
        <v>219</v>
      </c>
      <c r="L35" s="63">
        <v>25</v>
      </c>
      <c r="M35" s="52"/>
    </row>
    <row r="36" spans="1:13" s="69" customFormat="1" ht="38.25" customHeight="1">
      <c r="A36" s="87">
        <f t="shared" si="2"/>
        <v>1.256</v>
      </c>
      <c r="B36" s="88" t="s">
        <v>25</v>
      </c>
      <c r="C36" s="89">
        <v>49.95</v>
      </c>
      <c r="D36" s="60">
        <v>1</v>
      </c>
      <c r="E36" s="63">
        <v>0.256</v>
      </c>
      <c r="F36" s="61">
        <f t="shared" si="3"/>
        <v>49.95</v>
      </c>
      <c r="G36" s="62">
        <v>249.95</v>
      </c>
      <c r="H36" s="60" t="s">
        <v>108</v>
      </c>
      <c r="I36" s="54" t="s">
        <v>21</v>
      </c>
      <c r="J36" s="54" t="s">
        <v>23</v>
      </c>
      <c r="K36" s="60" t="s">
        <v>219</v>
      </c>
      <c r="L36" s="63">
        <v>25</v>
      </c>
      <c r="M36" s="52"/>
    </row>
    <row r="37" spans="1:13" s="69" customFormat="1" ht="38.25" customHeight="1">
      <c r="A37" s="87">
        <f t="shared" si="2"/>
        <v>1.28</v>
      </c>
      <c r="B37" s="88" t="s">
        <v>25</v>
      </c>
      <c r="C37" s="89">
        <v>29.95</v>
      </c>
      <c r="D37" s="60">
        <v>0.768</v>
      </c>
      <c r="E37" s="60">
        <v>0.512</v>
      </c>
      <c r="F37" s="61">
        <f t="shared" si="3"/>
        <v>38.99739583333333</v>
      </c>
      <c r="G37" s="62">
        <v>12.95</v>
      </c>
      <c r="H37" s="60" t="s">
        <v>19</v>
      </c>
      <c r="I37" s="54" t="s">
        <v>15</v>
      </c>
      <c r="J37" s="54" t="s">
        <v>16</v>
      </c>
      <c r="K37" s="60" t="s">
        <v>219</v>
      </c>
      <c r="L37" s="63">
        <v>24</v>
      </c>
      <c r="M37" s="52"/>
    </row>
    <row r="38" spans="1:13" s="69" customFormat="1" ht="38.25" customHeight="1">
      <c r="A38" s="87">
        <f t="shared" si="2"/>
        <v>1.384</v>
      </c>
      <c r="B38" s="88" t="s">
        <v>25</v>
      </c>
      <c r="C38" s="89">
        <v>35.95</v>
      </c>
      <c r="D38" s="60">
        <v>1</v>
      </c>
      <c r="E38" s="64">
        <v>0.384</v>
      </c>
      <c r="F38" s="61">
        <f t="shared" si="3"/>
        <v>35.95</v>
      </c>
      <c r="G38" s="62">
        <v>0</v>
      </c>
      <c r="H38" s="60" t="s">
        <v>74</v>
      </c>
      <c r="I38" s="54" t="s">
        <v>50</v>
      </c>
      <c r="J38" s="54" t="s">
        <v>70</v>
      </c>
      <c r="K38" s="60" t="s">
        <v>219</v>
      </c>
      <c r="L38" s="63">
        <v>20</v>
      </c>
      <c r="M38" s="52"/>
    </row>
    <row r="39" spans="1:13" s="69" customFormat="1" ht="38.25" customHeight="1">
      <c r="A39" s="87">
        <f t="shared" si="2"/>
        <v>1.425</v>
      </c>
      <c r="B39" s="88" t="s">
        <v>25</v>
      </c>
      <c r="C39" s="89">
        <v>59.99</v>
      </c>
      <c r="D39" s="60">
        <v>1</v>
      </c>
      <c r="E39" s="60">
        <v>0.425</v>
      </c>
      <c r="F39" s="61">
        <f t="shared" si="3"/>
        <v>59.99</v>
      </c>
      <c r="G39" s="62" t="s">
        <v>215</v>
      </c>
      <c r="H39" s="60" t="s">
        <v>230</v>
      </c>
      <c r="I39" s="54" t="s">
        <v>214</v>
      </c>
      <c r="J39" s="54" t="s">
        <v>216</v>
      </c>
      <c r="K39" s="60" t="s">
        <v>89</v>
      </c>
      <c r="L39" s="63">
        <v>3</v>
      </c>
      <c r="M39" s="52"/>
    </row>
    <row r="40" spans="1:13" s="59" customFormat="1" ht="38.25" customHeight="1">
      <c r="A40" s="87">
        <f>SUM(D40)</f>
        <v>1.5</v>
      </c>
      <c r="B40" s="88" t="s">
        <v>25</v>
      </c>
      <c r="C40" s="89">
        <v>29.95</v>
      </c>
      <c r="D40" s="54">
        <v>1.5</v>
      </c>
      <c r="E40" s="55" t="s">
        <v>6</v>
      </c>
      <c r="F40" s="56">
        <f t="shared" si="3"/>
        <v>19.966666666666665</v>
      </c>
      <c r="G40" s="57">
        <v>0</v>
      </c>
      <c r="H40" s="54" t="s">
        <v>223</v>
      </c>
      <c r="I40" s="54" t="s">
        <v>218</v>
      </c>
      <c r="J40" s="54" t="s">
        <v>220</v>
      </c>
      <c r="K40" s="54" t="s">
        <v>219</v>
      </c>
      <c r="L40" s="58">
        <v>4</v>
      </c>
      <c r="M40" s="52"/>
    </row>
    <row r="41" spans="1:13" s="59" customFormat="1" ht="38.25" customHeight="1">
      <c r="A41" s="87">
        <f>SUM(D41)</f>
        <v>1.5</v>
      </c>
      <c r="B41" s="88" t="s">
        <v>25</v>
      </c>
      <c r="C41" s="89">
        <v>39.95</v>
      </c>
      <c r="D41" s="54">
        <v>1.5</v>
      </c>
      <c r="E41" s="55" t="s">
        <v>6</v>
      </c>
      <c r="F41" s="56">
        <f t="shared" si="3"/>
        <v>26.633333333333336</v>
      </c>
      <c r="G41" s="57">
        <v>0</v>
      </c>
      <c r="H41" s="54" t="s">
        <v>224</v>
      </c>
      <c r="I41" s="54" t="s">
        <v>218</v>
      </c>
      <c r="J41" s="54" t="s">
        <v>220</v>
      </c>
      <c r="K41" s="54" t="s">
        <v>219</v>
      </c>
      <c r="L41" s="58">
        <v>4</v>
      </c>
      <c r="M41" s="52"/>
    </row>
    <row r="42" spans="1:13" s="59" customFormat="1" ht="38.25" customHeight="1">
      <c r="A42" s="87">
        <f>SUM(D42)</f>
        <v>1.5</v>
      </c>
      <c r="B42" s="88" t="s">
        <v>25</v>
      </c>
      <c r="C42" s="89">
        <v>39.95</v>
      </c>
      <c r="D42" s="54">
        <v>1.5</v>
      </c>
      <c r="E42" s="55" t="s">
        <v>6</v>
      </c>
      <c r="F42" s="56">
        <f t="shared" si="3"/>
        <v>26.633333333333336</v>
      </c>
      <c r="G42" s="57">
        <v>19.95</v>
      </c>
      <c r="H42" s="54" t="s">
        <v>222</v>
      </c>
      <c r="I42" s="54" t="s">
        <v>218</v>
      </c>
      <c r="J42" s="54" t="s">
        <v>221</v>
      </c>
      <c r="K42" s="54" t="s">
        <v>219</v>
      </c>
      <c r="L42" s="58">
        <v>4</v>
      </c>
      <c r="M42" s="52"/>
    </row>
    <row r="43" spans="1:13" s="59" customFormat="1" ht="38.25" customHeight="1">
      <c r="A43" s="87">
        <f>SUM(D43)</f>
        <v>1.5</v>
      </c>
      <c r="B43" s="88" t="s">
        <v>25</v>
      </c>
      <c r="C43" s="89">
        <v>49.95</v>
      </c>
      <c r="D43" s="54">
        <v>1.5</v>
      </c>
      <c r="E43" s="55" t="s">
        <v>6</v>
      </c>
      <c r="F43" s="56">
        <f t="shared" si="3"/>
        <v>33.300000000000004</v>
      </c>
      <c r="G43" s="57" t="s">
        <v>67</v>
      </c>
      <c r="H43" s="54" t="s">
        <v>77</v>
      </c>
      <c r="I43" s="54" t="s">
        <v>75</v>
      </c>
      <c r="J43" s="54" t="s">
        <v>219</v>
      </c>
      <c r="K43" s="54" t="s">
        <v>219</v>
      </c>
      <c r="L43" s="58">
        <v>21</v>
      </c>
      <c r="M43" s="52"/>
    </row>
    <row r="44" spans="1:13" s="59" customFormat="1" ht="38.25" customHeight="1">
      <c r="A44" s="87">
        <f>SUM(D44)</f>
        <v>1.5</v>
      </c>
      <c r="B44" s="88" t="s">
        <v>25</v>
      </c>
      <c r="C44" s="89">
        <v>49.95</v>
      </c>
      <c r="D44" s="54">
        <v>1.5</v>
      </c>
      <c r="E44" s="55" t="s">
        <v>6</v>
      </c>
      <c r="F44" s="56">
        <f t="shared" si="3"/>
        <v>33.300000000000004</v>
      </c>
      <c r="G44" s="57" t="s">
        <v>120</v>
      </c>
      <c r="H44" s="54" t="s">
        <v>234</v>
      </c>
      <c r="I44" s="54" t="s">
        <v>117</v>
      </c>
      <c r="J44" s="54" t="s">
        <v>119</v>
      </c>
      <c r="K44" s="54" t="s">
        <v>219</v>
      </c>
      <c r="L44" s="58">
        <v>14</v>
      </c>
      <c r="M44" s="52"/>
    </row>
    <row r="45" spans="1:13" s="69" customFormat="1" ht="38.25" customHeight="1">
      <c r="A45" s="87">
        <f aca="true" t="shared" si="4" ref="A45:A82">D45+E45</f>
        <v>1.6280000000000001</v>
      </c>
      <c r="B45" s="88" t="s">
        <v>25</v>
      </c>
      <c r="C45" s="89">
        <v>39.95</v>
      </c>
      <c r="D45" s="60">
        <v>1.5</v>
      </c>
      <c r="E45" s="63">
        <v>0.128</v>
      </c>
      <c r="F45" s="61">
        <f t="shared" si="3"/>
        <v>26.633333333333336</v>
      </c>
      <c r="G45" s="62">
        <v>350</v>
      </c>
      <c r="H45" s="60" t="s">
        <v>186</v>
      </c>
      <c r="I45" s="54" t="s">
        <v>21</v>
      </c>
      <c r="J45" s="54" t="s">
        <v>29</v>
      </c>
      <c r="K45" s="60" t="s">
        <v>90</v>
      </c>
      <c r="L45" s="63">
        <v>25</v>
      </c>
      <c r="M45" s="52"/>
    </row>
    <row r="46" spans="1:13" s="69" customFormat="1" ht="38.25" customHeight="1">
      <c r="A46" s="87">
        <f t="shared" si="4"/>
        <v>1.6280000000000001</v>
      </c>
      <c r="B46" s="88" t="s">
        <v>25</v>
      </c>
      <c r="C46" s="89">
        <v>54.95</v>
      </c>
      <c r="D46" s="60">
        <v>1.5</v>
      </c>
      <c r="E46" s="63">
        <v>0.128</v>
      </c>
      <c r="F46" s="61">
        <f t="shared" si="3"/>
        <v>36.63333333333333</v>
      </c>
      <c r="G46" s="62">
        <v>150</v>
      </c>
      <c r="H46" s="60" t="s">
        <v>31</v>
      </c>
      <c r="I46" s="54" t="s">
        <v>21</v>
      </c>
      <c r="J46" s="54" t="s">
        <v>30</v>
      </c>
      <c r="K46" s="60" t="s">
        <v>90</v>
      </c>
      <c r="L46" s="63">
        <v>25</v>
      </c>
      <c r="M46" s="52"/>
    </row>
    <row r="47" spans="1:13" s="69" customFormat="1" ht="38.25" customHeight="1">
      <c r="A47" s="87">
        <f t="shared" si="4"/>
        <v>1.6280000000000001</v>
      </c>
      <c r="B47" s="88" t="s">
        <v>25</v>
      </c>
      <c r="C47" s="90">
        <v>57.45</v>
      </c>
      <c r="D47" s="65">
        <v>1.5</v>
      </c>
      <c r="E47" s="65">
        <v>0.128</v>
      </c>
      <c r="F47" s="66">
        <f t="shared" si="3"/>
        <v>38.300000000000004</v>
      </c>
      <c r="G47" s="67" t="s">
        <v>48</v>
      </c>
      <c r="H47" s="65" t="s">
        <v>186</v>
      </c>
      <c r="I47" s="68" t="s">
        <v>41</v>
      </c>
      <c r="J47" s="68" t="s">
        <v>43</v>
      </c>
      <c r="K47" s="65" t="s">
        <v>90</v>
      </c>
      <c r="L47" s="65">
        <v>27</v>
      </c>
      <c r="M47" s="52"/>
    </row>
    <row r="48" spans="1:13" s="69" customFormat="1" ht="38.25" customHeight="1">
      <c r="A48" s="87">
        <f t="shared" si="4"/>
        <v>1.65</v>
      </c>
      <c r="B48" s="88" t="s">
        <v>25</v>
      </c>
      <c r="C48" s="89">
        <v>59.99</v>
      </c>
      <c r="D48" s="70">
        <v>1</v>
      </c>
      <c r="E48" s="70">
        <v>0.65</v>
      </c>
      <c r="F48" s="72">
        <f t="shared" si="3"/>
        <v>59.99</v>
      </c>
      <c r="G48" s="73" t="s">
        <v>92</v>
      </c>
      <c r="H48" s="70" t="s">
        <v>231</v>
      </c>
      <c r="I48" s="54" t="s">
        <v>172</v>
      </c>
      <c r="J48" s="54" t="s">
        <v>91</v>
      </c>
      <c r="K48" s="70" t="s">
        <v>89</v>
      </c>
      <c r="L48" s="74">
        <v>5</v>
      </c>
      <c r="M48" s="52"/>
    </row>
    <row r="49" spans="1:13" s="69" customFormat="1" ht="38.25" customHeight="1">
      <c r="A49" s="87">
        <f t="shared" si="4"/>
        <v>1.65</v>
      </c>
      <c r="B49" s="88" t="s">
        <v>25</v>
      </c>
      <c r="C49" s="89">
        <v>59.99</v>
      </c>
      <c r="D49" s="60">
        <v>1</v>
      </c>
      <c r="E49" s="63">
        <v>0.65</v>
      </c>
      <c r="F49" s="61">
        <f t="shared" si="3"/>
        <v>59.99</v>
      </c>
      <c r="G49" s="62" t="s">
        <v>195</v>
      </c>
      <c r="H49" s="60" t="s">
        <v>232</v>
      </c>
      <c r="I49" s="54" t="s">
        <v>217</v>
      </c>
      <c r="J49" s="54" t="s">
        <v>193</v>
      </c>
      <c r="K49" s="60" t="s">
        <v>89</v>
      </c>
      <c r="L49" s="63">
        <v>7</v>
      </c>
      <c r="M49" s="52"/>
    </row>
    <row r="50" spans="1:13" s="69" customFormat="1" ht="38.25" customHeight="1">
      <c r="A50" s="87">
        <f t="shared" si="4"/>
        <v>1.7</v>
      </c>
      <c r="B50" s="88" t="s">
        <v>25</v>
      </c>
      <c r="C50" s="89">
        <v>79.99</v>
      </c>
      <c r="D50" s="60">
        <v>1.5</v>
      </c>
      <c r="E50" s="60">
        <v>0.2</v>
      </c>
      <c r="F50" s="61">
        <f t="shared" si="3"/>
        <v>53.32666666666666</v>
      </c>
      <c r="G50" s="62">
        <v>399.98</v>
      </c>
      <c r="H50" s="60" t="s">
        <v>152</v>
      </c>
      <c r="I50" s="54" t="s">
        <v>203</v>
      </c>
      <c r="J50" s="54" t="s">
        <v>206</v>
      </c>
      <c r="K50" s="60" t="s">
        <v>198</v>
      </c>
      <c r="L50" s="63">
        <v>1</v>
      </c>
      <c r="M50" s="52"/>
    </row>
    <row r="51" spans="1:13" s="69" customFormat="1" ht="38.25" customHeight="1">
      <c r="A51" s="87">
        <f t="shared" si="4"/>
        <v>1.7</v>
      </c>
      <c r="B51" s="88" t="s">
        <v>25</v>
      </c>
      <c r="C51" s="89">
        <v>99.99</v>
      </c>
      <c r="D51" s="60">
        <v>1.5</v>
      </c>
      <c r="E51" s="60">
        <v>0.2</v>
      </c>
      <c r="F51" s="61">
        <f t="shared" si="3"/>
        <v>66.66</v>
      </c>
      <c r="G51" s="62">
        <v>0</v>
      </c>
      <c r="H51" s="60" t="s">
        <v>153</v>
      </c>
      <c r="I51" s="54" t="s">
        <v>203</v>
      </c>
      <c r="J51" s="54" t="s">
        <v>206</v>
      </c>
      <c r="K51" s="60" t="s">
        <v>198</v>
      </c>
      <c r="L51" s="63">
        <v>1</v>
      </c>
      <c r="M51" s="52"/>
    </row>
    <row r="52" spans="1:13" s="69" customFormat="1" ht="38.25" customHeight="1">
      <c r="A52" s="87">
        <f t="shared" si="4"/>
        <v>1.756</v>
      </c>
      <c r="B52" s="88" t="s">
        <v>25</v>
      </c>
      <c r="C52" s="89">
        <v>24.95</v>
      </c>
      <c r="D52" s="60">
        <v>1.5</v>
      </c>
      <c r="E52" s="63">
        <v>0.256</v>
      </c>
      <c r="F52" s="61">
        <f t="shared" si="3"/>
        <v>16.633333333333333</v>
      </c>
      <c r="G52" s="62">
        <v>0</v>
      </c>
      <c r="H52" s="60" t="s">
        <v>99</v>
      </c>
      <c r="I52" s="54" t="s">
        <v>53</v>
      </c>
      <c r="J52" s="54" t="s">
        <v>55</v>
      </c>
      <c r="K52" s="60" t="s">
        <v>128</v>
      </c>
      <c r="L52" s="63">
        <v>17</v>
      </c>
      <c r="M52" s="52"/>
    </row>
    <row r="53" spans="1:13" s="69" customFormat="1" ht="38.25" customHeight="1">
      <c r="A53" s="87">
        <f t="shared" si="4"/>
        <v>1.756</v>
      </c>
      <c r="B53" s="88" t="s">
        <v>25</v>
      </c>
      <c r="C53" s="89">
        <v>26.95</v>
      </c>
      <c r="D53" s="60">
        <v>1.5</v>
      </c>
      <c r="E53" s="60">
        <v>0.256</v>
      </c>
      <c r="F53" s="61">
        <f t="shared" si="3"/>
        <v>17.966666666666665</v>
      </c>
      <c r="G53" s="62" t="s">
        <v>137</v>
      </c>
      <c r="H53" s="60" t="s">
        <v>186</v>
      </c>
      <c r="I53" s="54" t="s">
        <v>131</v>
      </c>
      <c r="J53" s="54" t="s">
        <v>133</v>
      </c>
      <c r="K53" s="60" t="s">
        <v>128</v>
      </c>
      <c r="L53" s="63">
        <v>10</v>
      </c>
      <c r="M53" s="52"/>
    </row>
    <row r="54" spans="1:13" s="69" customFormat="1" ht="38.25" customHeight="1">
      <c r="A54" s="87">
        <f t="shared" si="4"/>
        <v>1.756</v>
      </c>
      <c r="B54" s="88" t="s">
        <v>25</v>
      </c>
      <c r="C54" s="89">
        <v>34.95</v>
      </c>
      <c r="D54" s="60">
        <v>1.5</v>
      </c>
      <c r="E54" s="63">
        <v>0.256</v>
      </c>
      <c r="F54" s="61">
        <f t="shared" si="3"/>
        <v>23.3</v>
      </c>
      <c r="G54" s="62">
        <v>0</v>
      </c>
      <c r="H54" s="60" t="s">
        <v>186</v>
      </c>
      <c r="I54" s="54" t="s">
        <v>53</v>
      </c>
      <c r="J54" s="54" t="s">
        <v>55</v>
      </c>
      <c r="K54" s="60" t="s">
        <v>128</v>
      </c>
      <c r="L54" s="63">
        <v>17</v>
      </c>
      <c r="M54" s="52"/>
    </row>
    <row r="55" spans="1:13" s="69" customFormat="1" ht="38.25" customHeight="1">
      <c r="A55" s="87">
        <f t="shared" si="4"/>
        <v>1.756</v>
      </c>
      <c r="B55" s="88" t="s">
        <v>25</v>
      </c>
      <c r="C55" s="89">
        <v>36.99</v>
      </c>
      <c r="D55" s="60">
        <v>1.5</v>
      </c>
      <c r="E55" s="60">
        <v>0.256</v>
      </c>
      <c r="F55" s="61">
        <f t="shared" si="3"/>
        <v>24.66</v>
      </c>
      <c r="G55" s="62" t="s">
        <v>164</v>
      </c>
      <c r="H55" s="60" t="s">
        <v>165</v>
      </c>
      <c r="I55" s="54" t="s">
        <v>154</v>
      </c>
      <c r="J55" s="54" t="s">
        <v>155</v>
      </c>
      <c r="K55" s="60" t="s">
        <v>90</v>
      </c>
      <c r="L55" s="63">
        <v>8</v>
      </c>
      <c r="M55" s="52"/>
    </row>
    <row r="56" spans="1:13" s="69" customFormat="1" ht="38.25" customHeight="1">
      <c r="A56" s="87">
        <f t="shared" si="4"/>
        <v>1.756</v>
      </c>
      <c r="B56" s="88" t="s">
        <v>25</v>
      </c>
      <c r="C56" s="89">
        <v>36.99</v>
      </c>
      <c r="D56" s="60">
        <v>1.5</v>
      </c>
      <c r="E56" s="60">
        <v>0.256</v>
      </c>
      <c r="F56" s="61">
        <f t="shared" si="3"/>
        <v>24.66</v>
      </c>
      <c r="G56" s="62">
        <v>209.94</v>
      </c>
      <c r="H56" s="60" t="s">
        <v>229</v>
      </c>
      <c r="I56" s="54" t="s">
        <v>154</v>
      </c>
      <c r="J56" s="54" t="s">
        <v>160</v>
      </c>
      <c r="K56" s="60" t="s">
        <v>90</v>
      </c>
      <c r="L56" s="63">
        <v>8</v>
      </c>
      <c r="M56" s="52"/>
    </row>
    <row r="57" spans="1:13" s="69" customFormat="1" ht="38.25" customHeight="1">
      <c r="A57" s="87">
        <f t="shared" si="4"/>
        <v>1.756</v>
      </c>
      <c r="B57" s="88" t="s">
        <v>25</v>
      </c>
      <c r="C57" s="89">
        <v>56.9</v>
      </c>
      <c r="D57" s="60">
        <v>1.5</v>
      </c>
      <c r="E57" s="64">
        <v>0.256</v>
      </c>
      <c r="F57" s="61">
        <f aca="true" t="shared" si="5" ref="F57:F88">C57/D57</f>
        <v>37.93333333333333</v>
      </c>
      <c r="G57" s="62" t="s">
        <v>38</v>
      </c>
      <c r="H57" s="60" t="s">
        <v>36</v>
      </c>
      <c r="I57" s="54" t="s">
        <v>34</v>
      </c>
      <c r="J57" s="54" t="s">
        <v>134</v>
      </c>
      <c r="K57" s="60" t="s">
        <v>90</v>
      </c>
      <c r="L57" s="63">
        <v>26</v>
      </c>
      <c r="M57" s="52"/>
    </row>
    <row r="58" spans="1:13" s="69" customFormat="1" ht="38.25" customHeight="1">
      <c r="A58" s="87">
        <f t="shared" si="4"/>
        <v>1.756</v>
      </c>
      <c r="B58" s="88" t="s">
        <v>25</v>
      </c>
      <c r="C58" s="89">
        <v>59.99</v>
      </c>
      <c r="D58" s="60">
        <v>1.5</v>
      </c>
      <c r="E58" s="60">
        <v>0.256</v>
      </c>
      <c r="F58" s="61">
        <f t="shared" si="5"/>
        <v>39.99333333333333</v>
      </c>
      <c r="G58" s="62" t="s">
        <v>163</v>
      </c>
      <c r="H58" s="60" t="s">
        <v>166</v>
      </c>
      <c r="I58" s="54" t="s">
        <v>154</v>
      </c>
      <c r="J58" s="54" t="s">
        <v>158</v>
      </c>
      <c r="K58" s="60" t="s">
        <v>90</v>
      </c>
      <c r="L58" s="63">
        <v>8</v>
      </c>
      <c r="M58" s="52"/>
    </row>
    <row r="59" spans="1:13" s="69" customFormat="1" ht="38.25" customHeight="1">
      <c r="A59" s="87">
        <f t="shared" si="4"/>
        <v>1.756</v>
      </c>
      <c r="B59" s="88" t="s">
        <v>25</v>
      </c>
      <c r="C59" s="90">
        <v>67.45</v>
      </c>
      <c r="D59" s="65">
        <v>1.5</v>
      </c>
      <c r="E59" s="65">
        <v>0.256</v>
      </c>
      <c r="F59" s="66">
        <f t="shared" si="5"/>
        <v>44.96666666666667</v>
      </c>
      <c r="G59" s="67" t="s">
        <v>48</v>
      </c>
      <c r="H59" s="65" t="s">
        <v>186</v>
      </c>
      <c r="I59" s="68" t="s">
        <v>41</v>
      </c>
      <c r="J59" s="68" t="s">
        <v>45</v>
      </c>
      <c r="K59" s="65" t="s">
        <v>90</v>
      </c>
      <c r="L59" s="65">
        <v>27</v>
      </c>
      <c r="M59" s="52"/>
    </row>
    <row r="60" spans="1:13" s="69" customFormat="1" ht="38.25" customHeight="1">
      <c r="A60" s="87">
        <f t="shared" si="4"/>
        <v>1.756</v>
      </c>
      <c r="B60" s="88" t="s">
        <v>25</v>
      </c>
      <c r="C60" s="89">
        <v>79.95</v>
      </c>
      <c r="D60" s="60">
        <v>1.5</v>
      </c>
      <c r="E60" s="60">
        <v>0.256</v>
      </c>
      <c r="F60" s="61">
        <f t="shared" si="5"/>
        <v>53.300000000000004</v>
      </c>
      <c r="G60" s="62">
        <v>329.95</v>
      </c>
      <c r="H60" s="60" t="s">
        <v>152</v>
      </c>
      <c r="I60" s="54" t="s">
        <v>210</v>
      </c>
      <c r="J60" s="54" t="s">
        <v>213</v>
      </c>
      <c r="K60" s="60" t="s">
        <v>198</v>
      </c>
      <c r="L60" s="63">
        <v>2</v>
      </c>
      <c r="M60" s="52"/>
    </row>
    <row r="61" spans="1:13" s="69" customFormat="1" ht="38.25" customHeight="1">
      <c r="A61" s="87">
        <f t="shared" si="4"/>
        <v>1.756</v>
      </c>
      <c r="B61" s="88" t="s">
        <v>25</v>
      </c>
      <c r="C61" s="89">
        <v>79.99</v>
      </c>
      <c r="D61" s="60">
        <v>1.5</v>
      </c>
      <c r="E61" s="60">
        <v>0.256</v>
      </c>
      <c r="F61" s="61">
        <f t="shared" si="5"/>
        <v>53.32666666666666</v>
      </c>
      <c r="G61" s="62">
        <v>334.93</v>
      </c>
      <c r="H61" s="60" t="s">
        <v>167</v>
      </c>
      <c r="I61" s="54" t="s">
        <v>154</v>
      </c>
      <c r="J61" s="54" t="s">
        <v>162</v>
      </c>
      <c r="K61" s="60" t="s">
        <v>90</v>
      </c>
      <c r="L61" s="63">
        <v>8</v>
      </c>
      <c r="M61" s="52"/>
    </row>
    <row r="62" spans="1:13" s="69" customFormat="1" ht="38.25" customHeight="1">
      <c r="A62" s="87">
        <f t="shared" si="4"/>
        <v>1.8</v>
      </c>
      <c r="B62" s="88" t="s">
        <v>25</v>
      </c>
      <c r="C62" s="89">
        <v>99.99</v>
      </c>
      <c r="D62" s="60">
        <v>1.5</v>
      </c>
      <c r="E62" s="60">
        <v>0.3</v>
      </c>
      <c r="F62" s="61">
        <f t="shared" si="5"/>
        <v>66.66</v>
      </c>
      <c r="G62" s="62">
        <v>699.98</v>
      </c>
      <c r="H62" s="60" t="s">
        <v>152</v>
      </c>
      <c r="I62" s="54" t="s">
        <v>203</v>
      </c>
      <c r="J62" s="54" t="s">
        <v>86</v>
      </c>
      <c r="K62" s="60" t="s">
        <v>198</v>
      </c>
      <c r="L62" s="63">
        <v>1</v>
      </c>
      <c r="M62" s="52"/>
    </row>
    <row r="63" spans="1:13" s="69" customFormat="1" ht="38.25" customHeight="1">
      <c r="A63" s="87">
        <f t="shared" si="4"/>
        <v>1.8</v>
      </c>
      <c r="B63" s="88" t="s">
        <v>25</v>
      </c>
      <c r="C63" s="89">
        <v>119.99</v>
      </c>
      <c r="D63" s="60">
        <v>1.5</v>
      </c>
      <c r="E63" s="60">
        <v>0.3</v>
      </c>
      <c r="F63" s="61">
        <f t="shared" si="5"/>
        <v>79.99333333333333</v>
      </c>
      <c r="G63" s="62">
        <v>299.98</v>
      </c>
      <c r="H63" s="60" t="s">
        <v>153</v>
      </c>
      <c r="I63" s="54" t="s">
        <v>203</v>
      </c>
      <c r="J63" s="54" t="s">
        <v>86</v>
      </c>
      <c r="K63" s="60" t="s">
        <v>198</v>
      </c>
      <c r="L63" s="63">
        <v>1</v>
      </c>
      <c r="M63" s="52"/>
    </row>
    <row r="64" spans="1:13" s="69" customFormat="1" ht="38.25" customHeight="1">
      <c r="A64" s="87">
        <f t="shared" si="4"/>
        <v>1.884</v>
      </c>
      <c r="B64" s="88" t="s">
        <v>25</v>
      </c>
      <c r="C64" s="89">
        <v>17.95</v>
      </c>
      <c r="D64" s="60">
        <v>1.5</v>
      </c>
      <c r="E64" s="64">
        <v>0.384</v>
      </c>
      <c r="F64" s="61">
        <f t="shared" si="5"/>
        <v>11.966666666666667</v>
      </c>
      <c r="G64" s="62" t="s">
        <v>67</v>
      </c>
      <c r="H64" s="60" t="s">
        <v>233</v>
      </c>
      <c r="I64" s="54" t="s">
        <v>78</v>
      </c>
      <c r="J64" s="54" t="s">
        <v>173</v>
      </c>
      <c r="K64" s="60" t="s">
        <v>219</v>
      </c>
      <c r="L64" s="63">
        <v>22</v>
      </c>
      <c r="M64" s="52"/>
    </row>
    <row r="65" spans="1:13" s="69" customFormat="1" ht="38.25" customHeight="1">
      <c r="A65" s="87">
        <f t="shared" si="4"/>
        <v>1.884</v>
      </c>
      <c r="B65" s="88" t="s">
        <v>25</v>
      </c>
      <c r="C65" s="89">
        <v>19.99</v>
      </c>
      <c r="D65" s="70">
        <v>1.5</v>
      </c>
      <c r="E65" s="70">
        <v>0.384</v>
      </c>
      <c r="F65" s="72">
        <f t="shared" si="5"/>
        <v>13.326666666666666</v>
      </c>
      <c r="G65" s="73" t="s">
        <v>174</v>
      </c>
      <c r="H65" s="70" t="s">
        <v>177</v>
      </c>
      <c r="I65" s="54" t="s">
        <v>172</v>
      </c>
      <c r="J65" s="54" t="s">
        <v>173</v>
      </c>
      <c r="K65" s="70" t="s">
        <v>219</v>
      </c>
      <c r="L65" s="74">
        <v>5</v>
      </c>
      <c r="M65" s="52"/>
    </row>
    <row r="66" spans="1:13" s="69" customFormat="1" ht="38.25" customHeight="1">
      <c r="A66" s="87">
        <f t="shared" si="4"/>
        <v>1.884</v>
      </c>
      <c r="B66" s="88" t="s">
        <v>25</v>
      </c>
      <c r="C66" s="89">
        <v>34.95</v>
      </c>
      <c r="D66" s="60">
        <v>1.5</v>
      </c>
      <c r="E66" s="60">
        <v>0.384</v>
      </c>
      <c r="F66" s="61">
        <f t="shared" si="5"/>
        <v>23.3</v>
      </c>
      <c r="G66" s="62">
        <v>19.95</v>
      </c>
      <c r="H66" s="60" t="s">
        <v>144</v>
      </c>
      <c r="I66" s="54" t="s">
        <v>11</v>
      </c>
      <c r="J66" s="54" t="s">
        <v>141</v>
      </c>
      <c r="K66" s="60" t="s">
        <v>128</v>
      </c>
      <c r="L66" s="63">
        <v>11</v>
      </c>
      <c r="M66" s="52"/>
    </row>
    <row r="67" spans="1:13" s="69" customFormat="1" ht="38.25" customHeight="1">
      <c r="A67" s="87">
        <f t="shared" si="4"/>
        <v>1.884</v>
      </c>
      <c r="B67" s="88" t="s">
        <v>25</v>
      </c>
      <c r="C67" s="89">
        <v>44.95</v>
      </c>
      <c r="D67" s="60">
        <v>1.5</v>
      </c>
      <c r="E67" s="64">
        <v>0.384</v>
      </c>
      <c r="F67" s="61">
        <f t="shared" si="5"/>
        <v>29.96666666666667</v>
      </c>
      <c r="G67" s="62" t="s">
        <v>83</v>
      </c>
      <c r="H67" s="60" t="s">
        <v>14</v>
      </c>
      <c r="I67" s="54" t="s">
        <v>80</v>
      </c>
      <c r="J67" s="54" t="s">
        <v>82</v>
      </c>
      <c r="K67" s="60" t="s">
        <v>219</v>
      </c>
      <c r="L67" s="63">
        <v>23</v>
      </c>
      <c r="M67" s="52"/>
    </row>
    <row r="68" spans="1:13" s="69" customFormat="1" ht="38.25" customHeight="1">
      <c r="A68" s="87">
        <f t="shared" si="4"/>
        <v>1.884</v>
      </c>
      <c r="B68" s="88" t="s">
        <v>25</v>
      </c>
      <c r="C68" s="89">
        <v>44.99</v>
      </c>
      <c r="D68" s="70">
        <v>1.5</v>
      </c>
      <c r="E68" s="70">
        <v>0.384</v>
      </c>
      <c r="F68" s="72">
        <f t="shared" si="5"/>
        <v>29.993333333333336</v>
      </c>
      <c r="G68" s="73" t="s">
        <v>174</v>
      </c>
      <c r="H68" s="70" t="s">
        <v>180</v>
      </c>
      <c r="I68" s="54" t="s">
        <v>172</v>
      </c>
      <c r="J68" s="54" t="s">
        <v>173</v>
      </c>
      <c r="K68" s="70" t="s">
        <v>219</v>
      </c>
      <c r="L68" s="74">
        <v>5</v>
      </c>
      <c r="M68" s="52"/>
    </row>
    <row r="69" spans="1:13" s="69" customFormat="1" ht="38.25" customHeight="1">
      <c r="A69" s="87">
        <f t="shared" si="4"/>
        <v>1.884</v>
      </c>
      <c r="B69" s="88" t="s">
        <v>25</v>
      </c>
      <c r="C69" s="89">
        <v>49.95</v>
      </c>
      <c r="D69" s="60">
        <v>1.5</v>
      </c>
      <c r="E69" s="64">
        <v>0.384</v>
      </c>
      <c r="F69" s="61">
        <f t="shared" si="5"/>
        <v>33.300000000000004</v>
      </c>
      <c r="G69" s="62" t="s">
        <v>67</v>
      </c>
      <c r="H69" s="60" t="s">
        <v>69</v>
      </c>
      <c r="I69" s="54" t="s">
        <v>66</v>
      </c>
      <c r="J69" s="54" t="s">
        <v>219</v>
      </c>
      <c r="K69" s="60" t="s">
        <v>219</v>
      </c>
      <c r="L69" s="63">
        <v>19</v>
      </c>
      <c r="M69" s="52"/>
    </row>
    <row r="70" spans="1:13" s="69" customFormat="1" ht="38.25" customHeight="1">
      <c r="A70" s="87">
        <f t="shared" si="4"/>
        <v>1.884</v>
      </c>
      <c r="B70" s="88" t="s">
        <v>25</v>
      </c>
      <c r="C70" s="89">
        <v>49.99</v>
      </c>
      <c r="D70" s="70">
        <v>1.5</v>
      </c>
      <c r="E70" s="70">
        <v>0.384</v>
      </c>
      <c r="F70" s="72">
        <f t="shared" si="5"/>
        <v>33.32666666666667</v>
      </c>
      <c r="G70" s="73" t="s">
        <v>174</v>
      </c>
      <c r="H70" s="70" t="s">
        <v>178</v>
      </c>
      <c r="I70" s="54" t="s">
        <v>172</v>
      </c>
      <c r="J70" s="54" t="s">
        <v>173</v>
      </c>
      <c r="K70" s="70" t="s">
        <v>219</v>
      </c>
      <c r="L70" s="74">
        <v>5</v>
      </c>
      <c r="M70" s="52"/>
    </row>
    <row r="71" spans="1:13" s="69" customFormat="1" ht="38.25" customHeight="1">
      <c r="A71" s="87">
        <f t="shared" si="4"/>
        <v>1.884</v>
      </c>
      <c r="B71" s="88" t="s">
        <v>25</v>
      </c>
      <c r="C71" s="90">
        <v>87.45</v>
      </c>
      <c r="D71" s="65">
        <v>1.5</v>
      </c>
      <c r="E71" s="65">
        <v>0.384</v>
      </c>
      <c r="F71" s="66">
        <f t="shared" si="5"/>
        <v>58.300000000000004</v>
      </c>
      <c r="G71" s="67" t="s">
        <v>48</v>
      </c>
      <c r="H71" s="65" t="s">
        <v>186</v>
      </c>
      <c r="I71" s="68" t="s">
        <v>41</v>
      </c>
      <c r="J71" s="68" t="s">
        <v>46</v>
      </c>
      <c r="K71" s="65" t="s">
        <v>90</v>
      </c>
      <c r="L71" s="65">
        <v>27</v>
      </c>
      <c r="M71" s="52"/>
    </row>
    <row r="72" spans="1:13" s="69" customFormat="1" ht="38.25" customHeight="1">
      <c r="A72" s="87">
        <f t="shared" si="4"/>
        <v>2</v>
      </c>
      <c r="B72" s="88" t="s">
        <v>25</v>
      </c>
      <c r="C72" s="89">
        <v>29.99</v>
      </c>
      <c r="D72" s="60">
        <v>1</v>
      </c>
      <c r="E72" s="60">
        <v>1</v>
      </c>
      <c r="F72" s="61">
        <f t="shared" si="5"/>
        <v>29.99</v>
      </c>
      <c r="G72" s="62">
        <v>99.95</v>
      </c>
      <c r="H72" s="60" t="s">
        <v>115</v>
      </c>
      <c r="I72" s="54" t="s">
        <v>110</v>
      </c>
      <c r="J72" s="54" t="s">
        <v>111</v>
      </c>
      <c r="K72" s="60" t="s">
        <v>189</v>
      </c>
      <c r="L72" s="63">
        <v>13</v>
      </c>
      <c r="M72" s="52"/>
    </row>
    <row r="73" spans="1:13" s="69" customFormat="1" ht="38.25" customHeight="1">
      <c r="A73" s="87">
        <f t="shared" si="4"/>
        <v>2</v>
      </c>
      <c r="B73" s="88" t="s">
        <v>25</v>
      </c>
      <c r="C73" s="89">
        <v>43.99</v>
      </c>
      <c r="D73" s="60">
        <v>1</v>
      </c>
      <c r="E73" s="60">
        <v>1</v>
      </c>
      <c r="F73" s="61">
        <f t="shared" si="5"/>
        <v>43.99</v>
      </c>
      <c r="G73" s="62">
        <v>49.95</v>
      </c>
      <c r="H73" s="60" t="s">
        <v>186</v>
      </c>
      <c r="I73" s="54" t="s">
        <v>110</v>
      </c>
      <c r="J73" s="54" t="s">
        <v>111</v>
      </c>
      <c r="K73" s="60" t="s">
        <v>189</v>
      </c>
      <c r="L73" s="63">
        <v>13</v>
      </c>
      <c r="M73" s="52"/>
    </row>
    <row r="74" spans="1:13" s="69" customFormat="1" ht="38.25" customHeight="1">
      <c r="A74" s="87">
        <f t="shared" si="4"/>
        <v>2.012</v>
      </c>
      <c r="B74" s="88" t="s">
        <v>25</v>
      </c>
      <c r="C74" s="89">
        <v>39.95</v>
      </c>
      <c r="D74" s="60">
        <v>1.5</v>
      </c>
      <c r="E74" s="60">
        <v>0.512</v>
      </c>
      <c r="F74" s="61">
        <f t="shared" si="5"/>
        <v>26.633333333333336</v>
      </c>
      <c r="G74" s="62">
        <v>12.95</v>
      </c>
      <c r="H74" s="60" t="s">
        <v>19</v>
      </c>
      <c r="I74" s="54" t="s">
        <v>15</v>
      </c>
      <c r="J74" s="54" t="s">
        <v>17</v>
      </c>
      <c r="K74" s="60" t="s">
        <v>219</v>
      </c>
      <c r="L74" s="63">
        <v>24</v>
      </c>
      <c r="M74" s="52"/>
    </row>
    <row r="75" spans="1:13" s="69" customFormat="1" ht="38.25" customHeight="1">
      <c r="A75" s="87">
        <f t="shared" si="4"/>
        <v>2.012</v>
      </c>
      <c r="B75" s="88" t="s">
        <v>25</v>
      </c>
      <c r="C75" s="89">
        <v>81.9</v>
      </c>
      <c r="D75" s="60">
        <v>1.5</v>
      </c>
      <c r="E75" s="64">
        <v>0.512</v>
      </c>
      <c r="F75" s="61">
        <f t="shared" si="5"/>
        <v>54.6</v>
      </c>
      <c r="G75" s="62" t="s">
        <v>39</v>
      </c>
      <c r="H75" s="60" t="s">
        <v>36</v>
      </c>
      <c r="I75" s="54" t="s">
        <v>34</v>
      </c>
      <c r="J75" s="54" t="s">
        <v>33</v>
      </c>
      <c r="K75" s="60" t="s">
        <v>90</v>
      </c>
      <c r="L75" s="63">
        <v>26</v>
      </c>
      <c r="M75" s="52"/>
    </row>
    <row r="76" spans="1:13" s="69" customFormat="1" ht="38.25" customHeight="1">
      <c r="A76" s="87">
        <f t="shared" si="4"/>
        <v>2.012</v>
      </c>
      <c r="B76" s="88" t="s">
        <v>25</v>
      </c>
      <c r="C76" s="90">
        <v>107.45</v>
      </c>
      <c r="D76" s="65">
        <v>1.5</v>
      </c>
      <c r="E76" s="65">
        <v>0.512</v>
      </c>
      <c r="F76" s="66">
        <f t="shared" si="5"/>
        <v>71.63333333333334</v>
      </c>
      <c r="G76" s="67" t="s">
        <v>48</v>
      </c>
      <c r="H76" s="65" t="s">
        <v>186</v>
      </c>
      <c r="I76" s="68" t="s">
        <v>41</v>
      </c>
      <c r="J76" s="68" t="s">
        <v>47</v>
      </c>
      <c r="K76" s="65" t="s">
        <v>90</v>
      </c>
      <c r="L76" s="65">
        <v>27</v>
      </c>
      <c r="M76" s="52"/>
    </row>
    <row r="77" spans="1:13" s="69" customFormat="1" ht="38.25" customHeight="1">
      <c r="A77" s="87">
        <f t="shared" si="4"/>
        <v>2.128</v>
      </c>
      <c r="B77" s="88" t="s">
        <v>25</v>
      </c>
      <c r="C77" s="89">
        <v>42.99</v>
      </c>
      <c r="D77" s="60">
        <v>2</v>
      </c>
      <c r="E77" s="64">
        <v>0.128</v>
      </c>
      <c r="F77" s="61">
        <f t="shared" si="5"/>
        <v>21.495</v>
      </c>
      <c r="G77" s="62">
        <v>0</v>
      </c>
      <c r="H77" s="60" t="s">
        <v>65</v>
      </c>
      <c r="I77" s="54" t="s">
        <v>60</v>
      </c>
      <c r="J77" s="54" t="s">
        <v>173</v>
      </c>
      <c r="K77" s="60" t="s">
        <v>128</v>
      </c>
      <c r="L77" s="63">
        <v>18</v>
      </c>
      <c r="M77" s="52"/>
    </row>
    <row r="78" spans="1:13" s="69" customFormat="1" ht="38.25" customHeight="1">
      <c r="A78" s="87">
        <f t="shared" si="4"/>
        <v>2.128</v>
      </c>
      <c r="B78" s="88" t="s">
        <v>25</v>
      </c>
      <c r="C78" s="89">
        <v>46.98</v>
      </c>
      <c r="D78" s="60">
        <v>2</v>
      </c>
      <c r="E78" s="64">
        <v>0.128</v>
      </c>
      <c r="F78" s="61">
        <f t="shared" si="5"/>
        <v>23.49</v>
      </c>
      <c r="G78" s="62">
        <v>0</v>
      </c>
      <c r="H78" s="60" t="s">
        <v>64</v>
      </c>
      <c r="I78" s="54" t="s">
        <v>60</v>
      </c>
      <c r="J78" s="54" t="s">
        <v>173</v>
      </c>
      <c r="K78" s="60" t="s">
        <v>128</v>
      </c>
      <c r="L78" s="63">
        <v>18</v>
      </c>
      <c r="M78" s="52"/>
    </row>
    <row r="79" spans="1:13" s="69" customFormat="1" ht="38.25" customHeight="1">
      <c r="A79" s="87">
        <f t="shared" si="4"/>
        <v>2.2560000000000002</v>
      </c>
      <c r="B79" s="88" t="s">
        <v>25</v>
      </c>
      <c r="C79" s="89">
        <v>44.99</v>
      </c>
      <c r="D79" s="60">
        <v>2</v>
      </c>
      <c r="E79" s="60">
        <v>0.256</v>
      </c>
      <c r="F79" s="61">
        <f t="shared" si="5"/>
        <v>22.495</v>
      </c>
      <c r="G79" s="62" t="s">
        <v>164</v>
      </c>
      <c r="H79" s="60" t="s">
        <v>165</v>
      </c>
      <c r="I79" s="54" t="s">
        <v>154</v>
      </c>
      <c r="J79" s="54" t="s">
        <v>157</v>
      </c>
      <c r="K79" s="60" t="s">
        <v>90</v>
      </c>
      <c r="L79" s="63">
        <v>8</v>
      </c>
      <c r="M79" s="52"/>
    </row>
    <row r="80" spans="1:13" s="69" customFormat="1" ht="38.25" customHeight="1">
      <c r="A80" s="87">
        <f t="shared" si="4"/>
        <v>2.2560000000000002</v>
      </c>
      <c r="B80" s="88" t="s">
        <v>25</v>
      </c>
      <c r="C80" s="89">
        <v>44.99</v>
      </c>
      <c r="D80" s="60">
        <v>2</v>
      </c>
      <c r="E80" s="60">
        <v>0.256</v>
      </c>
      <c r="F80" s="61">
        <f t="shared" si="5"/>
        <v>22.495</v>
      </c>
      <c r="G80" s="62">
        <v>209.94</v>
      </c>
      <c r="H80" s="60" t="s">
        <v>229</v>
      </c>
      <c r="I80" s="54" t="s">
        <v>154</v>
      </c>
      <c r="J80" s="54" t="s">
        <v>161</v>
      </c>
      <c r="K80" s="60" t="s">
        <v>90</v>
      </c>
      <c r="L80" s="63">
        <v>8</v>
      </c>
      <c r="M80" s="52"/>
    </row>
    <row r="81" spans="1:13" s="69" customFormat="1" ht="38.25" customHeight="1">
      <c r="A81" s="87">
        <f t="shared" si="4"/>
        <v>2.5</v>
      </c>
      <c r="B81" s="88" t="s">
        <v>25</v>
      </c>
      <c r="C81" s="89">
        <v>179.99</v>
      </c>
      <c r="D81" s="60">
        <v>2</v>
      </c>
      <c r="E81" s="60">
        <v>0.5</v>
      </c>
      <c r="F81" s="61">
        <f t="shared" si="5"/>
        <v>89.995</v>
      </c>
      <c r="G81" s="62">
        <v>699.98</v>
      </c>
      <c r="H81" s="60" t="s">
        <v>152</v>
      </c>
      <c r="I81" s="54" t="s">
        <v>203</v>
      </c>
      <c r="J81" s="54" t="s">
        <v>87</v>
      </c>
      <c r="K81" s="60" t="s">
        <v>198</v>
      </c>
      <c r="L81" s="63">
        <v>1</v>
      </c>
      <c r="M81" s="52"/>
    </row>
    <row r="82" spans="1:13" s="69" customFormat="1" ht="38.25" customHeight="1">
      <c r="A82" s="87">
        <f t="shared" si="4"/>
        <v>2.5</v>
      </c>
      <c r="B82" s="88" t="s">
        <v>25</v>
      </c>
      <c r="C82" s="89">
        <v>199.99</v>
      </c>
      <c r="D82" s="60">
        <v>2</v>
      </c>
      <c r="E82" s="60">
        <v>0.5</v>
      </c>
      <c r="F82" s="61">
        <f t="shared" si="5"/>
        <v>99.995</v>
      </c>
      <c r="G82" s="62">
        <v>299.98</v>
      </c>
      <c r="H82" s="60" t="s">
        <v>153</v>
      </c>
      <c r="I82" s="54" t="s">
        <v>203</v>
      </c>
      <c r="J82" s="54" t="s">
        <v>87</v>
      </c>
      <c r="K82" s="60" t="s">
        <v>198</v>
      </c>
      <c r="L82" s="63">
        <v>1</v>
      </c>
      <c r="M82" s="52"/>
    </row>
    <row r="83" spans="1:13" s="59" customFormat="1" ht="38.25" customHeight="1">
      <c r="A83" s="87">
        <f>SUM(D83)</f>
        <v>3</v>
      </c>
      <c r="B83" s="88" t="s">
        <v>25</v>
      </c>
      <c r="C83" s="89">
        <v>34.95</v>
      </c>
      <c r="D83" s="54">
        <v>3</v>
      </c>
      <c r="E83" s="55" t="s">
        <v>6</v>
      </c>
      <c r="F83" s="56">
        <f t="shared" si="5"/>
        <v>11.65</v>
      </c>
      <c r="G83" s="57">
        <v>0</v>
      </c>
      <c r="H83" s="54" t="s">
        <v>225</v>
      </c>
      <c r="I83" s="54" t="s">
        <v>218</v>
      </c>
      <c r="J83" s="54" t="s">
        <v>220</v>
      </c>
      <c r="K83" s="54" t="s">
        <v>219</v>
      </c>
      <c r="L83" s="58">
        <v>4</v>
      </c>
      <c r="M83" s="52"/>
    </row>
    <row r="84" spans="1:13" s="59" customFormat="1" ht="38.25" customHeight="1">
      <c r="A84" s="87">
        <f>SUM(D84)</f>
        <v>3</v>
      </c>
      <c r="B84" s="88" t="s">
        <v>25</v>
      </c>
      <c r="C84" s="89">
        <v>44.95</v>
      </c>
      <c r="D84" s="54">
        <v>3</v>
      </c>
      <c r="E84" s="55" t="s">
        <v>6</v>
      </c>
      <c r="F84" s="56">
        <f t="shared" si="5"/>
        <v>14.983333333333334</v>
      </c>
      <c r="G84" s="57">
        <v>0</v>
      </c>
      <c r="H84" s="54" t="s">
        <v>226</v>
      </c>
      <c r="I84" s="54" t="s">
        <v>218</v>
      </c>
      <c r="J84" s="54" t="s">
        <v>220</v>
      </c>
      <c r="K84" s="54" t="s">
        <v>219</v>
      </c>
      <c r="L84" s="58">
        <v>4</v>
      </c>
      <c r="M84" s="52"/>
    </row>
    <row r="85" spans="1:13" s="59" customFormat="1" ht="38.25" customHeight="1">
      <c r="A85" s="87">
        <f>SUM(D85)</f>
        <v>3</v>
      </c>
      <c r="B85" s="88" t="s">
        <v>25</v>
      </c>
      <c r="C85" s="89">
        <v>69.95</v>
      </c>
      <c r="D85" s="54">
        <v>3</v>
      </c>
      <c r="E85" s="55" t="s">
        <v>6</v>
      </c>
      <c r="F85" s="56">
        <f t="shared" si="5"/>
        <v>23.316666666666666</v>
      </c>
      <c r="G85" s="57" t="s">
        <v>120</v>
      </c>
      <c r="H85" s="54" t="s">
        <v>234</v>
      </c>
      <c r="I85" s="54" t="s">
        <v>117</v>
      </c>
      <c r="J85" s="54" t="s">
        <v>119</v>
      </c>
      <c r="K85" s="54" t="s">
        <v>219</v>
      </c>
      <c r="L85" s="58">
        <v>14</v>
      </c>
      <c r="M85" s="52"/>
    </row>
    <row r="86" spans="1:13" s="69" customFormat="1" ht="38.25" customHeight="1">
      <c r="A86" s="87">
        <f aca="true" t="shared" si="6" ref="A86:A98">D86+E86</f>
        <v>3.2560000000000002</v>
      </c>
      <c r="B86" s="88" t="s">
        <v>25</v>
      </c>
      <c r="C86" s="90">
        <v>82.45</v>
      </c>
      <c r="D86" s="65">
        <v>3</v>
      </c>
      <c r="E86" s="65">
        <v>0.256</v>
      </c>
      <c r="F86" s="66">
        <f t="shared" si="5"/>
        <v>27.483333333333334</v>
      </c>
      <c r="G86" s="67" t="s">
        <v>48</v>
      </c>
      <c r="H86" s="65" t="s">
        <v>186</v>
      </c>
      <c r="I86" s="68" t="s">
        <v>41</v>
      </c>
      <c r="J86" s="68" t="s">
        <v>45</v>
      </c>
      <c r="K86" s="65" t="s">
        <v>90</v>
      </c>
      <c r="L86" s="65">
        <v>27</v>
      </c>
      <c r="M86" s="52"/>
    </row>
    <row r="87" spans="1:13" s="69" customFormat="1" ht="38.25" customHeight="1">
      <c r="A87" s="87">
        <f t="shared" si="6"/>
        <v>3.384</v>
      </c>
      <c r="B87" s="88" t="s">
        <v>25</v>
      </c>
      <c r="C87" s="90">
        <v>102.45</v>
      </c>
      <c r="D87" s="65">
        <v>3</v>
      </c>
      <c r="E87" s="65">
        <v>0.384</v>
      </c>
      <c r="F87" s="66">
        <f t="shared" si="5"/>
        <v>34.15</v>
      </c>
      <c r="G87" s="67" t="s">
        <v>48</v>
      </c>
      <c r="H87" s="65" t="s">
        <v>186</v>
      </c>
      <c r="I87" s="68" t="s">
        <v>41</v>
      </c>
      <c r="J87" s="68" t="s">
        <v>46</v>
      </c>
      <c r="K87" s="65" t="s">
        <v>90</v>
      </c>
      <c r="L87" s="65">
        <v>27</v>
      </c>
      <c r="M87" s="52"/>
    </row>
    <row r="88" spans="1:13" s="69" customFormat="1" ht="38.25" customHeight="1">
      <c r="A88" s="87">
        <f t="shared" si="6"/>
        <v>3.512</v>
      </c>
      <c r="B88" s="88" t="s">
        <v>25</v>
      </c>
      <c r="C88" s="89">
        <v>22.95</v>
      </c>
      <c r="D88" s="60">
        <v>3</v>
      </c>
      <c r="E88" s="64">
        <v>0.512</v>
      </c>
      <c r="F88" s="61">
        <f t="shared" si="5"/>
        <v>7.6499999999999995</v>
      </c>
      <c r="G88" s="62" t="s">
        <v>67</v>
      </c>
      <c r="H88" s="60" t="s">
        <v>233</v>
      </c>
      <c r="I88" s="54" t="s">
        <v>78</v>
      </c>
      <c r="J88" s="54" t="s">
        <v>205</v>
      </c>
      <c r="K88" s="60" t="s">
        <v>219</v>
      </c>
      <c r="L88" s="63">
        <v>22</v>
      </c>
      <c r="M88" s="52"/>
    </row>
    <row r="89" spans="1:13" s="69" customFormat="1" ht="38.25" customHeight="1">
      <c r="A89" s="87">
        <f t="shared" si="6"/>
        <v>3.512</v>
      </c>
      <c r="B89" s="88" t="s">
        <v>25</v>
      </c>
      <c r="C89" s="89">
        <v>24.99</v>
      </c>
      <c r="D89" s="70">
        <v>3</v>
      </c>
      <c r="E89" s="70">
        <v>0.512</v>
      </c>
      <c r="F89" s="72">
        <f aca="true" t="shared" si="7" ref="F89:F98">C89/D89</f>
        <v>8.33</v>
      </c>
      <c r="G89" s="73" t="s">
        <v>174</v>
      </c>
      <c r="H89" s="70" t="s">
        <v>177</v>
      </c>
      <c r="I89" s="54" t="s">
        <v>172</v>
      </c>
      <c r="J89" s="54" t="s">
        <v>205</v>
      </c>
      <c r="K89" s="70" t="s">
        <v>219</v>
      </c>
      <c r="L89" s="74">
        <v>5</v>
      </c>
      <c r="M89" s="52"/>
    </row>
    <row r="90" spans="1:13" s="69" customFormat="1" ht="38.25" customHeight="1">
      <c r="A90" s="87">
        <f t="shared" si="6"/>
        <v>3.512</v>
      </c>
      <c r="B90" s="88" t="s">
        <v>25</v>
      </c>
      <c r="C90" s="89">
        <v>49.95</v>
      </c>
      <c r="D90" s="60">
        <v>3</v>
      </c>
      <c r="E90" s="60">
        <v>0.512</v>
      </c>
      <c r="F90" s="61">
        <f t="shared" si="7"/>
        <v>16.650000000000002</v>
      </c>
      <c r="G90" s="62">
        <v>12.95</v>
      </c>
      <c r="H90" s="60" t="s">
        <v>19</v>
      </c>
      <c r="I90" s="54" t="s">
        <v>15</v>
      </c>
      <c r="J90" s="54" t="s">
        <v>18</v>
      </c>
      <c r="K90" s="60" t="s">
        <v>219</v>
      </c>
      <c r="L90" s="63">
        <v>24</v>
      </c>
      <c r="M90" s="52"/>
    </row>
    <row r="91" spans="1:13" s="69" customFormat="1" ht="38.25" customHeight="1">
      <c r="A91" s="87">
        <f t="shared" si="6"/>
        <v>3.512</v>
      </c>
      <c r="B91" s="88" t="s">
        <v>25</v>
      </c>
      <c r="C91" s="89">
        <v>49.95</v>
      </c>
      <c r="D91" s="60">
        <v>3</v>
      </c>
      <c r="E91" s="63">
        <v>0.512</v>
      </c>
      <c r="F91" s="61">
        <f t="shared" si="7"/>
        <v>16.650000000000002</v>
      </c>
      <c r="G91" s="62">
        <v>0</v>
      </c>
      <c r="H91" s="60" t="s">
        <v>28</v>
      </c>
      <c r="I91" s="54" t="s">
        <v>21</v>
      </c>
      <c r="J91" s="54" t="s">
        <v>24</v>
      </c>
      <c r="K91" s="60" t="s">
        <v>219</v>
      </c>
      <c r="L91" s="63">
        <v>25</v>
      </c>
      <c r="M91" s="52"/>
    </row>
    <row r="92" spans="1:13" s="69" customFormat="1" ht="38.25" customHeight="1">
      <c r="A92" s="87">
        <f t="shared" si="6"/>
        <v>3.512</v>
      </c>
      <c r="B92" s="88" t="s">
        <v>25</v>
      </c>
      <c r="C92" s="89">
        <v>49.99</v>
      </c>
      <c r="D92" s="70">
        <v>3</v>
      </c>
      <c r="E92" s="70">
        <v>0.512</v>
      </c>
      <c r="F92" s="72">
        <f t="shared" si="7"/>
        <v>16.663333333333334</v>
      </c>
      <c r="G92" s="73" t="s">
        <v>174</v>
      </c>
      <c r="H92" s="70" t="s">
        <v>180</v>
      </c>
      <c r="I92" s="54" t="s">
        <v>172</v>
      </c>
      <c r="J92" s="54" t="s">
        <v>205</v>
      </c>
      <c r="K92" s="70" t="s">
        <v>219</v>
      </c>
      <c r="L92" s="74">
        <v>5</v>
      </c>
      <c r="M92" s="52"/>
    </row>
    <row r="93" spans="1:13" s="69" customFormat="1" ht="38.25" customHeight="1">
      <c r="A93" s="87">
        <f t="shared" si="6"/>
        <v>3.512</v>
      </c>
      <c r="B93" s="88" t="s">
        <v>25</v>
      </c>
      <c r="C93" s="89">
        <v>54.99</v>
      </c>
      <c r="D93" s="70">
        <v>3</v>
      </c>
      <c r="E93" s="70">
        <v>0.512</v>
      </c>
      <c r="F93" s="72">
        <f t="shared" si="7"/>
        <v>18.330000000000002</v>
      </c>
      <c r="G93" s="73" t="s">
        <v>174</v>
      </c>
      <c r="H93" s="70" t="s">
        <v>178</v>
      </c>
      <c r="I93" s="54" t="s">
        <v>172</v>
      </c>
      <c r="J93" s="54" t="s">
        <v>205</v>
      </c>
      <c r="K93" s="70" t="s">
        <v>219</v>
      </c>
      <c r="L93" s="74">
        <v>5</v>
      </c>
      <c r="M93" s="52"/>
    </row>
    <row r="94" spans="1:13" s="69" customFormat="1" ht="38.25" customHeight="1">
      <c r="A94" s="87">
        <f t="shared" si="6"/>
        <v>3.512</v>
      </c>
      <c r="B94" s="88" t="s">
        <v>25</v>
      </c>
      <c r="C94" s="89">
        <v>59.95</v>
      </c>
      <c r="D94" s="60">
        <v>3</v>
      </c>
      <c r="E94" s="63">
        <v>0.512</v>
      </c>
      <c r="F94" s="61">
        <f t="shared" si="7"/>
        <v>19.983333333333334</v>
      </c>
      <c r="G94" s="62">
        <v>249.95</v>
      </c>
      <c r="H94" s="60" t="s">
        <v>108</v>
      </c>
      <c r="I94" s="54" t="s">
        <v>21</v>
      </c>
      <c r="J94" s="54" t="s">
        <v>24</v>
      </c>
      <c r="K94" s="60" t="s">
        <v>219</v>
      </c>
      <c r="L94" s="63">
        <v>25</v>
      </c>
      <c r="M94" s="52"/>
    </row>
    <row r="95" spans="1:13" s="69" customFormat="1" ht="38.25" customHeight="1">
      <c r="A95" s="87">
        <f t="shared" si="6"/>
        <v>3.512</v>
      </c>
      <c r="B95" s="88" t="s">
        <v>25</v>
      </c>
      <c r="C95" s="90">
        <v>122.45</v>
      </c>
      <c r="D95" s="65">
        <v>3</v>
      </c>
      <c r="E95" s="65">
        <v>0.512</v>
      </c>
      <c r="F95" s="66">
        <f t="shared" si="7"/>
        <v>40.81666666666667</v>
      </c>
      <c r="G95" s="67" t="s">
        <v>48</v>
      </c>
      <c r="H95" s="65" t="s">
        <v>186</v>
      </c>
      <c r="I95" s="68" t="s">
        <v>41</v>
      </c>
      <c r="J95" s="68" t="s">
        <v>47</v>
      </c>
      <c r="K95" s="65" t="s">
        <v>90</v>
      </c>
      <c r="L95" s="65">
        <v>27</v>
      </c>
      <c r="M95" s="52"/>
    </row>
    <row r="96" spans="1:13" s="69" customFormat="1" ht="38.25" customHeight="1">
      <c r="A96" s="87">
        <f t="shared" si="6"/>
        <v>3.768</v>
      </c>
      <c r="B96" s="88" t="s">
        <v>25</v>
      </c>
      <c r="C96" s="89">
        <v>27.99</v>
      </c>
      <c r="D96" s="60">
        <v>3</v>
      </c>
      <c r="E96" s="63">
        <v>0.768</v>
      </c>
      <c r="F96" s="61">
        <f t="shared" si="7"/>
        <v>9.33</v>
      </c>
      <c r="G96" s="62" t="s">
        <v>94</v>
      </c>
      <c r="H96" s="60" t="s">
        <v>184</v>
      </c>
      <c r="I96" s="54" t="s">
        <v>217</v>
      </c>
      <c r="J96" s="54" t="s">
        <v>183</v>
      </c>
      <c r="K96" s="60" t="s">
        <v>219</v>
      </c>
      <c r="L96" s="63">
        <v>6</v>
      </c>
      <c r="M96" s="52"/>
    </row>
    <row r="97" spans="1:13" s="69" customFormat="1" ht="38.25" customHeight="1">
      <c r="A97" s="87">
        <f t="shared" si="6"/>
        <v>3.768</v>
      </c>
      <c r="B97" s="88" t="s">
        <v>25</v>
      </c>
      <c r="C97" s="89">
        <v>29.99</v>
      </c>
      <c r="D97" s="60">
        <v>3</v>
      </c>
      <c r="E97" s="63">
        <v>0.768</v>
      </c>
      <c r="F97" s="61">
        <f t="shared" si="7"/>
        <v>9.996666666666666</v>
      </c>
      <c r="G97" s="62" t="s">
        <v>94</v>
      </c>
      <c r="H97" s="60" t="s">
        <v>185</v>
      </c>
      <c r="I97" s="54" t="s">
        <v>217</v>
      </c>
      <c r="J97" s="54" t="s">
        <v>183</v>
      </c>
      <c r="K97" s="60" t="s">
        <v>219</v>
      </c>
      <c r="L97" s="63">
        <v>6</v>
      </c>
      <c r="M97" s="52"/>
    </row>
    <row r="98" spans="1:13" s="69" customFormat="1" ht="38.25" customHeight="1">
      <c r="A98" s="87">
        <f t="shared" si="6"/>
        <v>3.768</v>
      </c>
      <c r="B98" s="88" t="s">
        <v>25</v>
      </c>
      <c r="C98" s="89">
        <v>37.99</v>
      </c>
      <c r="D98" s="60">
        <v>3</v>
      </c>
      <c r="E98" s="63">
        <v>0.768</v>
      </c>
      <c r="F98" s="61">
        <f t="shared" si="7"/>
        <v>12.663333333333334</v>
      </c>
      <c r="G98" s="62" t="s">
        <v>94</v>
      </c>
      <c r="H98" s="60" t="s">
        <v>186</v>
      </c>
      <c r="I98" s="54" t="s">
        <v>217</v>
      </c>
      <c r="J98" s="54" t="s">
        <v>182</v>
      </c>
      <c r="K98" s="60" t="s">
        <v>219</v>
      </c>
      <c r="L98" s="63">
        <v>6</v>
      </c>
      <c r="M98" s="52"/>
    </row>
    <row r="99" spans="1:13" s="53" customFormat="1" ht="38.25" customHeight="1">
      <c r="A99" s="122" t="s">
        <v>0</v>
      </c>
      <c r="B99" s="123"/>
      <c r="C99" s="123"/>
      <c r="D99" s="123"/>
      <c r="E99" s="123"/>
      <c r="F99" s="123"/>
      <c r="G99" s="123"/>
      <c r="H99" s="123"/>
      <c r="I99" s="123"/>
      <c r="J99" s="123"/>
      <c r="K99" s="123"/>
      <c r="L99" s="123"/>
      <c r="M99" s="52"/>
    </row>
    <row r="100" spans="1:13" s="69" customFormat="1" ht="38.25" customHeight="1">
      <c r="A100" s="87">
        <f>D100+E100</f>
        <v>5</v>
      </c>
      <c r="B100" s="88" t="s">
        <v>25</v>
      </c>
      <c r="C100" s="89">
        <v>44.95</v>
      </c>
      <c r="D100" s="60">
        <v>4</v>
      </c>
      <c r="E100" s="64">
        <v>1</v>
      </c>
      <c r="F100" s="61">
        <f aca="true" t="shared" si="8" ref="F100:F121">C100/D100</f>
        <v>11.2375</v>
      </c>
      <c r="G100" s="62">
        <v>0</v>
      </c>
      <c r="H100" s="60" t="s">
        <v>74</v>
      </c>
      <c r="I100" s="54" t="s">
        <v>50</v>
      </c>
      <c r="J100" s="54" t="s">
        <v>71</v>
      </c>
      <c r="K100" s="60" t="s">
        <v>219</v>
      </c>
      <c r="L100" s="63">
        <v>20</v>
      </c>
      <c r="M100" s="52"/>
    </row>
    <row r="101" spans="1:13" s="59" customFormat="1" ht="38.25" customHeight="1">
      <c r="A101" s="87">
        <f>SUM(D101)</f>
        <v>5</v>
      </c>
      <c r="B101" s="88" t="s">
        <v>25</v>
      </c>
      <c r="C101" s="89">
        <v>61.99</v>
      </c>
      <c r="D101" s="54">
        <v>5</v>
      </c>
      <c r="E101" s="55" t="s">
        <v>6</v>
      </c>
      <c r="F101" s="56">
        <f t="shared" si="8"/>
        <v>12.398</v>
      </c>
      <c r="G101" s="57">
        <v>0</v>
      </c>
      <c r="H101" s="54" t="s">
        <v>149</v>
      </c>
      <c r="I101" s="54" t="s">
        <v>145</v>
      </c>
      <c r="J101" s="54" t="s">
        <v>147</v>
      </c>
      <c r="K101" s="54" t="s">
        <v>128</v>
      </c>
      <c r="L101" s="58">
        <v>12</v>
      </c>
      <c r="M101" s="52"/>
    </row>
    <row r="102" spans="1:13" s="59" customFormat="1" ht="38.25" customHeight="1">
      <c r="A102" s="87">
        <f>SUM(D102)</f>
        <v>6</v>
      </c>
      <c r="B102" s="88" t="s">
        <v>25</v>
      </c>
      <c r="C102" s="89">
        <v>39.95</v>
      </c>
      <c r="D102" s="54">
        <v>6</v>
      </c>
      <c r="E102" s="55" t="s">
        <v>6</v>
      </c>
      <c r="F102" s="56">
        <f t="shared" si="8"/>
        <v>6.658333333333334</v>
      </c>
      <c r="G102" s="57">
        <v>0</v>
      </c>
      <c r="H102" s="54" t="s">
        <v>227</v>
      </c>
      <c r="I102" s="54" t="s">
        <v>218</v>
      </c>
      <c r="J102" s="54" t="s">
        <v>220</v>
      </c>
      <c r="K102" s="54" t="s">
        <v>219</v>
      </c>
      <c r="L102" s="58">
        <v>4</v>
      </c>
      <c r="M102" s="52"/>
    </row>
    <row r="103" spans="1:13" s="59" customFormat="1" ht="38.25" customHeight="1">
      <c r="A103" s="87">
        <f>SUM(D103)</f>
        <v>6</v>
      </c>
      <c r="B103" s="88" t="s">
        <v>25</v>
      </c>
      <c r="C103" s="89">
        <v>44.95</v>
      </c>
      <c r="D103" s="54">
        <v>6</v>
      </c>
      <c r="E103" s="55" t="s">
        <v>6</v>
      </c>
      <c r="F103" s="56">
        <f t="shared" si="8"/>
        <v>7.491666666666667</v>
      </c>
      <c r="G103" s="57">
        <v>0</v>
      </c>
      <c r="H103" s="54" t="s">
        <v>171</v>
      </c>
      <c r="I103" s="54" t="s">
        <v>218</v>
      </c>
      <c r="J103" s="54" t="s">
        <v>220</v>
      </c>
      <c r="K103" s="54" t="s">
        <v>219</v>
      </c>
      <c r="L103" s="58">
        <v>4</v>
      </c>
      <c r="M103" s="52"/>
    </row>
    <row r="104" spans="1:13" s="69" customFormat="1" ht="38.25" customHeight="1">
      <c r="A104" s="87">
        <f aca="true" t="shared" si="9" ref="A104:A111">D104+E104</f>
        <v>6.256</v>
      </c>
      <c r="B104" s="88" t="s">
        <v>25</v>
      </c>
      <c r="C104" s="89">
        <v>52.99</v>
      </c>
      <c r="D104" s="60">
        <v>6</v>
      </c>
      <c r="E104" s="64">
        <v>0.256</v>
      </c>
      <c r="F104" s="61">
        <f t="shared" si="8"/>
        <v>8.831666666666667</v>
      </c>
      <c r="G104" s="62">
        <v>0</v>
      </c>
      <c r="H104" s="60" t="s">
        <v>65</v>
      </c>
      <c r="I104" s="54" t="s">
        <v>60</v>
      </c>
      <c r="J104" s="54" t="s">
        <v>62</v>
      </c>
      <c r="K104" s="60" t="s">
        <v>128</v>
      </c>
      <c r="L104" s="63">
        <v>18</v>
      </c>
      <c r="M104" s="52"/>
    </row>
    <row r="105" spans="1:13" s="69" customFormat="1" ht="38.25" customHeight="1">
      <c r="A105" s="87">
        <f t="shared" si="9"/>
        <v>6.256</v>
      </c>
      <c r="B105" s="88" t="s">
        <v>25</v>
      </c>
      <c r="C105" s="89">
        <v>56.98</v>
      </c>
      <c r="D105" s="60">
        <v>6</v>
      </c>
      <c r="E105" s="64">
        <v>0.256</v>
      </c>
      <c r="F105" s="61">
        <f t="shared" si="8"/>
        <v>9.496666666666666</v>
      </c>
      <c r="G105" s="62">
        <v>0</v>
      </c>
      <c r="H105" s="60" t="s">
        <v>64</v>
      </c>
      <c r="I105" s="54" t="s">
        <v>60</v>
      </c>
      <c r="J105" s="54" t="s">
        <v>62</v>
      </c>
      <c r="K105" s="60" t="s">
        <v>128</v>
      </c>
      <c r="L105" s="63">
        <v>18</v>
      </c>
      <c r="M105" s="52"/>
    </row>
    <row r="106" spans="1:13" s="69" customFormat="1" ht="38.25" customHeight="1">
      <c r="A106" s="87">
        <f t="shared" si="9"/>
        <v>6.384</v>
      </c>
      <c r="B106" s="88" t="s">
        <v>25</v>
      </c>
      <c r="C106" s="89">
        <v>34.95</v>
      </c>
      <c r="D106" s="60">
        <v>6</v>
      </c>
      <c r="E106" s="63">
        <v>0.384</v>
      </c>
      <c r="F106" s="61">
        <f t="shared" si="8"/>
        <v>5.825</v>
      </c>
      <c r="G106" s="62">
        <v>0</v>
      </c>
      <c r="H106" s="60" t="s">
        <v>99</v>
      </c>
      <c r="I106" s="54" t="s">
        <v>53</v>
      </c>
      <c r="J106" s="54" t="s">
        <v>56</v>
      </c>
      <c r="K106" s="60" t="s">
        <v>128</v>
      </c>
      <c r="L106" s="63">
        <v>17</v>
      </c>
      <c r="M106" s="52"/>
    </row>
    <row r="107" spans="1:13" s="69" customFormat="1" ht="38.25" customHeight="1">
      <c r="A107" s="87">
        <f t="shared" si="9"/>
        <v>6.384</v>
      </c>
      <c r="B107" s="88" t="s">
        <v>25</v>
      </c>
      <c r="C107" s="89">
        <v>44.95</v>
      </c>
      <c r="D107" s="60">
        <v>6</v>
      </c>
      <c r="E107" s="63">
        <v>0.384</v>
      </c>
      <c r="F107" s="61">
        <f t="shared" si="8"/>
        <v>7.491666666666667</v>
      </c>
      <c r="G107" s="62">
        <v>0</v>
      </c>
      <c r="H107" s="60" t="s">
        <v>186</v>
      </c>
      <c r="I107" s="54" t="s">
        <v>53</v>
      </c>
      <c r="J107" s="54" t="s">
        <v>56</v>
      </c>
      <c r="K107" s="60" t="s">
        <v>128</v>
      </c>
      <c r="L107" s="63">
        <v>17</v>
      </c>
      <c r="M107" s="52"/>
    </row>
    <row r="108" spans="1:13" s="69" customFormat="1" ht="38.25" customHeight="1">
      <c r="A108" s="87">
        <f t="shared" si="9"/>
        <v>6.5120000000000005</v>
      </c>
      <c r="B108" s="88" t="s">
        <v>25</v>
      </c>
      <c r="C108" s="89">
        <v>44.95</v>
      </c>
      <c r="D108" s="60">
        <v>6</v>
      </c>
      <c r="E108" s="60">
        <v>0.512</v>
      </c>
      <c r="F108" s="61">
        <f t="shared" si="8"/>
        <v>7.491666666666667</v>
      </c>
      <c r="G108" s="62">
        <v>19.95</v>
      </c>
      <c r="H108" s="60" t="s">
        <v>144</v>
      </c>
      <c r="I108" s="54" t="s">
        <v>140</v>
      </c>
      <c r="J108" s="54" t="s">
        <v>142</v>
      </c>
      <c r="K108" s="60" t="s">
        <v>128</v>
      </c>
      <c r="L108" s="63">
        <v>11</v>
      </c>
      <c r="M108" s="52"/>
    </row>
    <row r="109" spans="1:13" s="69" customFormat="1" ht="38.25" customHeight="1">
      <c r="A109" s="87">
        <f t="shared" si="9"/>
        <v>6.768</v>
      </c>
      <c r="B109" s="88" t="s">
        <v>25</v>
      </c>
      <c r="C109" s="89">
        <v>32.95</v>
      </c>
      <c r="D109" s="60">
        <v>6</v>
      </c>
      <c r="E109" s="64">
        <v>0.768</v>
      </c>
      <c r="F109" s="61">
        <f t="shared" si="8"/>
        <v>5.491666666666667</v>
      </c>
      <c r="G109" s="62" t="s">
        <v>67</v>
      </c>
      <c r="H109" s="60" t="s">
        <v>233</v>
      </c>
      <c r="I109" s="54" t="s">
        <v>78</v>
      </c>
      <c r="J109" s="54" t="s">
        <v>85</v>
      </c>
      <c r="K109" s="60" t="s">
        <v>219</v>
      </c>
      <c r="L109" s="63">
        <v>22</v>
      </c>
      <c r="M109" s="52"/>
    </row>
    <row r="110" spans="1:13" s="69" customFormat="1" ht="38.25" customHeight="1">
      <c r="A110" s="87">
        <f t="shared" si="9"/>
        <v>6.768</v>
      </c>
      <c r="B110" s="88" t="s">
        <v>25</v>
      </c>
      <c r="C110" s="91">
        <v>42.95</v>
      </c>
      <c r="D110" s="60">
        <v>6</v>
      </c>
      <c r="E110" s="60">
        <v>0.768</v>
      </c>
      <c r="F110" s="61">
        <f t="shared" si="8"/>
        <v>7.158333333333334</v>
      </c>
      <c r="G110" s="62" t="s">
        <v>130</v>
      </c>
      <c r="H110" s="60" t="s">
        <v>129</v>
      </c>
      <c r="I110" s="54" t="s">
        <v>125</v>
      </c>
      <c r="J110" s="54" t="s">
        <v>126</v>
      </c>
      <c r="K110" s="60" t="s">
        <v>128</v>
      </c>
      <c r="L110" s="63">
        <v>9</v>
      </c>
      <c r="M110" s="52"/>
    </row>
    <row r="111" spans="1:13" s="69" customFormat="1" ht="38.25" customHeight="1">
      <c r="A111" s="87">
        <f t="shared" si="9"/>
        <v>6.768</v>
      </c>
      <c r="B111" s="88" t="s">
        <v>25</v>
      </c>
      <c r="C111" s="91">
        <v>58.99</v>
      </c>
      <c r="D111" s="60">
        <v>6</v>
      </c>
      <c r="E111" s="60">
        <v>0.768</v>
      </c>
      <c r="F111" s="61">
        <f t="shared" si="8"/>
        <v>9.831666666666667</v>
      </c>
      <c r="G111" s="62" t="s">
        <v>130</v>
      </c>
      <c r="H111" s="60" t="s">
        <v>186</v>
      </c>
      <c r="I111" s="54" t="s">
        <v>125</v>
      </c>
      <c r="J111" s="54" t="s">
        <v>126</v>
      </c>
      <c r="K111" s="60" t="s">
        <v>128</v>
      </c>
      <c r="L111" s="63">
        <v>9</v>
      </c>
      <c r="M111" s="52"/>
    </row>
    <row r="112" spans="1:13" s="59" customFormat="1" ht="38.25" customHeight="1">
      <c r="A112" s="87">
        <f>SUM(D112)</f>
        <v>7</v>
      </c>
      <c r="B112" s="88" t="s">
        <v>25</v>
      </c>
      <c r="C112" s="89">
        <v>39.95</v>
      </c>
      <c r="D112" s="54">
        <v>7</v>
      </c>
      <c r="E112" s="55" t="s">
        <v>6</v>
      </c>
      <c r="F112" s="56">
        <f t="shared" si="8"/>
        <v>5.707142857142857</v>
      </c>
      <c r="G112" s="57">
        <v>0</v>
      </c>
      <c r="H112" s="54" t="s">
        <v>99</v>
      </c>
      <c r="I112" s="54" t="s">
        <v>95</v>
      </c>
      <c r="J112" s="54" t="s">
        <v>97</v>
      </c>
      <c r="K112" s="54" t="s">
        <v>128</v>
      </c>
      <c r="L112" s="58">
        <v>16</v>
      </c>
      <c r="M112" s="52"/>
    </row>
    <row r="113" spans="1:13" s="59" customFormat="1" ht="38.25" customHeight="1">
      <c r="A113" s="87">
        <f>D113+E113</f>
        <v>7</v>
      </c>
      <c r="B113" s="88" t="s">
        <v>25</v>
      </c>
      <c r="C113" s="89">
        <v>39.99</v>
      </c>
      <c r="D113" s="54">
        <v>5</v>
      </c>
      <c r="E113" s="58">
        <v>2</v>
      </c>
      <c r="F113" s="56">
        <f t="shared" si="8"/>
        <v>7.998</v>
      </c>
      <c r="G113" s="57">
        <v>19.99</v>
      </c>
      <c r="H113" s="54" t="s">
        <v>190</v>
      </c>
      <c r="I113" s="54" t="s">
        <v>217</v>
      </c>
      <c r="J113" s="54" t="s">
        <v>187</v>
      </c>
      <c r="K113" s="54" t="s">
        <v>189</v>
      </c>
      <c r="L113" s="58">
        <v>6</v>
      </c>
      <c r="M113" s="52"/>
    </row>
    <row r="114" spans="1:13" s="59" customFormat="1" ht="38.25" customHeight="1">
      <c r="A114" s="87">
        <f>SUM(D114)</f>
        <v>7</v>
      </c>
      <c r="B114" s="88" t="s">
        <v>25</v>
      </c>
      <c r="C114" s="89">
        <v>44.95</v>
      </c>
      <c r="D114" s="54">
        <v>7</v>
      </c>
      <c r="E114" s="55" t="s">
        <v>6</v>
      </c>
      <c r="F114" s="56">
        <f t="shared" si="8"/>
        <v>6.421428571428572</v>
      </c>
      <c r="G114" s="57">
        <v>0</v>
      </c>
      <c r="H114" s="54" t="s">
        <v>186</v>
      </c>
      <c r="I114" s="54" t="s">
        <v>95</v>
      </c>
      <c r="J114" s="54" t="s">
        <v>97</v>
      </c>
      <c r="K114" s="54" t="s">
        <v>128</v>
      </c>
      <c r="L114" s="58">
        <v>16</v>
      </c>
      <c r="M114" s="52"/>
    </row>
    <row r="115" spans="1:13" s="69" customFormat="1" ht="38.25" customHeight="1">
      <c r="A115" s="87">
        <f>D115+E115</f>
        <v>7</v>
      </c>
      <c r="B115" s="88" t="s">
        <v>25</v>
      </c>
      <c r="C115" s="89">
        <v>47.99</v>
      </c>
      <c r="D115" s="60">
        <v>5</v>
      </c>
      <c r="E115" s="63">
        <v>2</v>
      </c>
      <c r="F115" s="61">
        <f t="shared" si="8"/>
        <v>9.598</v>
      </c>
      <c r="G115" s="62">
        <v>99.98</v>
      </c>
      <c r="H115" s="60" t="s">
        <v>191</v>
      </c>
      <c r="I115" s="54" t="s">
        <v>217</v>
      </c>
      <c r="J115" s="54" t="s">
        <v>188</v>
      </c>
      <c r="K115" s="60" t="s">
        <v>189</v>
      </c>
      <c r="L115" s="63">
        <v>6</v>
      </c>
      <c r="M115" s="52"/>
    </row>
    <row r="116" spans="1:13" s="69" customFormat="1" ht="38.25" customHeight="1">
      <c r="A116" s="87">
        <f>D116+E116</f>
        <v>7</v>
      </c>
      <c r="B116" s="88" t="s">
        <v>25</v>
      </c>
      <c r="C116" s="89">
        <v>55.95</v>
      </c>
      <c r="D116" s="60">
        <v>6</v>
      </c>
      <c r="E116" s="64">
        <v>1</v>
      </c>
      <c r="F116" s="61">
        <f t="shared" si="8"/>
        <v>9.325000000000001</v>
      </c>
      <c r="G116" s="62">
        <v>0</v>
      </c>
      <c r="H116" s="60" t="s">
        <v>74</v>
      </c>
      <c r="I116" s="54" t="s">
        <v>50</v>
      </c>
      <c r="J116" s="54" t="s">
        <v>72</v>
      </c>
      <c r="K116" s="60" t="s">
        <v>219</v>
      </c>
      <c r="L116" s="63">
        <v>20</v>
      </c>
      <c r="M116" s="52"/>
    </row>
    <row r="117" spans="1:13" s="69" customFormat="1" ht="38.25" customHeight="1">
      <c r="A117" s="87">
        <f>D117+E117</f>
        <v>7.5120000000000005</v>
      </c>
      <c r="B117" s="88" t="s">
        <v>25</v>
      </c>
      <c r="C117" s="89">
        <v>31.95</v>
      </c>
      <c r="D117" s="60">
        <v>7</v>
      </c>
      <c r="E117" s="60">
        <v>0.512</v>
      </c>
      <c r="F117" s="61">
        <f t="shared" si="8"/>
        <v>4.564285714285714</v>
      </c>
      <c r="G117" s="62" t="s">
        <v>137</v>
      </c>
      <c r="H117" s="60" t="s">
        <v>194</v>
      </c>
      <c r="I117" s="54" t="s">
        <v>131</v>
      </c>
      <c r="J117" s="54" t="s">
        <v>134</v>
      </c>
      <c r="K117" s="60" t="s">
        <v>128</v>
      </c>
      <c r="L117" s="63">
        <v>10</v>
      </c>
      <c r="M117" s="52"/>
    </row>
    <row r="118" spans="1:13" s="69" customFormat="1" ht="38.25" customHeight="1">
      <c r="A118" s="87">
        <f>D118+E118</f>
        <v>7.5120000000000005</v>
      </c>
      <c r="B118" s="88" t="s">
        <v>25</v>
      </c>
      <c r="C118" s="89">
        <v>41.95</v>
      </c>
      <c r="D118" s="60">
        <v>7</v>
      </c>
      <c r="E118" s="60">
        <v>0.512</v>
      </c>
      <c r="F118" s="61">
        <f t="shared" si="8"/>
        <v>5.992857142857143</v>
      </c>
      <c r="G118" s="62" t="s">
        <v>137</v>
      </c>
      <c r="H118" s="60" t="s">
        <v>186</v>
      </c>
      <c r="I118" s="54" t="s">
        <v>131</v>
      </c>
      <c r="J118" s="54" t="s">
        <v>134</v>
      </c>
      <c r="K118" s="60" t="s">
        <v>128</v>
      </c>
      <c r="L118" s="63">
        <v>10</v>
      </c>
      <c r="M118" s="52"/>
    </row>
    <row r="119" spans="1:13" s="59" customFormat="1" ht="38.25" customHeight="1">
      <c r="A119" s="87">
        <f>SUM(D119)</f>
        <v>8</v>
      </c>
      <c r="B119" s="88" t="s">
        <v>25</v>
      </c>
      <c r="C119" s="89">
        <v>45.95</v>
      </c>
      <c r="D119" s="54">
        <v>8</v>
      </c>
      <c r="E119" s="55" t="s">
        <v>6</v>
      </c>
      <c r="F119" s="56">
        <f t="shared" si="8"/>
        <v>5.74375</v>
      </c>
      <c r="G119" s="57">
        <v>0</v>
      </c>
      <c r="H119" s="54" t="s">
        <v>106</v>
      </c>
      <c r="I119" s="54" t="s">
        <v>88</v>
      </c>
      <c r="J119" s="54" t="s">
        <v>101</v>
      </c>
      <c r="K119" s="54" t="s">
        <v>128</v>
      </c>
      <c r="L119" s="58">
        <v>15</v>
      </c>
      <c r="M119" s="52"/>
    </row>
    <row r="120" spans="1:13" s="69" customFormat="1" ht="38.25" customHeight="1">
      <c r="A120" s="87">
        <f>D120+E120</f>
        <v>8.768</v>
      </c>
      <c r="B120" s="88" t="s">
        <v>25</v>
      </c>
      <c r="C120" s="91">
        <v>52.95</v>
      </c>
      <c r="D120" s="60">
        <v>8</v>
      </c>
      <c r="E120" s="60">
        <v>0.768</v>
      </c>
      <c r="F120" s="61">
        <f t="shared" si="8"/>
        <v>6.61875</v>
      </c>
      <c r="G120" s="62" t="s">
        <v>130</v>
      </c>
      <c r="H120" s="60" t="s">
        <v>129</v>
      </c>
      <c r="I120" s="54" t="s">
        <v>125</v>
      </c>
      <c r="J120" s="54" t="s">
        <v>127</v>
      </c>
      <c r="K120" s="60" t="s">
        <v>128</v>
      </c>
      <c r="L120" s="63">
        <v>9</v>
      </c>
      <c r="M120" s="52"/>
    </row>
    <row r="121" spans="1:13" s="69" customFormat="1" ht="38.25" customHeight="1">
      <c r="A121" s="87">
        <f>D121+E121</f>
        <v>8.768</v>
      </c>
      <c r="B121" s="88" t="s">
        <v>25</v>
      </c>
      <c r="C121" s="91">
        <v>66.99</v>
      </c>
      <c r="D121" s="60">
        <v>8</v>
      </c>
      <c r="E121" s="60">
        <v>0.768</v>
      </c>
      <c r="F121" s="61">
        <f t="shared" si="8"/>
        <v>8.37375</v>
      </c>
      <c r="G121" s="62" t="s">
        <v>130</v>
      </c>
      <c r="H121" s="60" t="s">
        <v>186</v>
      </c>
      <c r="I121" s="54" t="s">
        <v>125</v>
      </c>
      <c r="J121" s="54" t="s">
        <v>127</v>
      </c>
      <c r="K121" s="60" t="s">
        <v>128</v>
      </c>
      <c r="L121" s="63">
        <v>9</v>
      </c>
      <c r="M121" s="52"/>
    </row>
    <row r="122" spans="1:12" s="92" customFormat="1" ht="38.25" customHeight="1">
      <c r="A122" s="122" t="s">
        <v>1</v>
      </c>
      <c r="B122" s="123"/>
      <c r="C122" s="123"/>
      <c r="D122" s="123"/>
      <c r="E122" s="123"/>
      <c r="F122" s="123"/>
      <c r="G122" s="123"/>
      <c r="H122" s="123"/>
      <c r="I122" s="123"/>
      <c r="J122" s="123"/>
      <c r="K122" s="123"/>
      <c r="L122" s="123"/>
    </row>
    <row r="123" spans="1:13" s="59" customFormat="1" ht="38.25" customHeight="1">
      <c r="A123" s="87">
        <f>SUM(D123)</f>
        <v>10</v>
      </c>
      <c r="B123" s="88" t="s">
        <v>25</v>
      </c>
      <c r="C123" s="89">
        <v>54.95</v>
      </c>
      <c r="D123" s="54">
        <v>10</v>
      </c>
      <c r="E123" s="55" t="s">
        <v>6</v>
      </c>
      <c r="F123" s="56">
        <f aca="true" t="shared" si="10" ref="F123:F144">C123/D123</f>
        <v>5.495</v>
      </c>
      <c r="G123" s="57">
        <v>0</v>
      </c>
      <c r="H123" s="54" t="s">
        <v>99</v>
      </c>
      <c r="I123" s="54" t="s">
        <v>95</v>
      </c>
      <c r="J123" s="54" t="s">
        <v>98</v>
      </c>
      <c r="K123" s="54" t="s">
        <v>128</v>
      </c>
      <c r="L123" s="58">
        <v>16</v>
      </c>
      <c r="M123" s="52"/>
    </row>
    <row r="124" spans="1:13" s="59" customFormat="1" ht="38.25" customHeight="1">
      <c r="A124" s="87">
        <f>SUM(D124)</f>
        <v>10</v>
      </c>
      <c r="B124" s="88" t="s">
        <v>25</v>
      </c>
      <c r="C124" s="89">
        <v>64.95</v>
      </c>
      <c r="D124" s="54">
        <v>10</v>
      </c>
      <c r="E124" s="55" t="s">
        <v>6</v>
      </c>
      <c r="F124" s="56">
        <f t="shared" si="10"/>
        <v>6.495</v>
      </c>
      <c r="G124" s="57">
        <v>0</v>
      </c>
      <c r="H124" s="54" t="s">
        <v>186</v>
      </c>
      <c r="I124" s="54" t="s">
        <v>95</v>
      </c>
      <c r="J124" s="54" t="s">
        <v>98</v>
      </c>
      <c r="K124" s="54" t="s">
        <v>128</v>
      </c>
      <c r="L124" s="58">
        <v>16</v>
      </c>
      <c r="M124" s="52"/>
    </row>
    <row r="125" spans="1:13" s="59" customFormat="1" ht="38.25" customHeight="1">
      <c r="A125" s="87">
        <f>SUM(D125)</f>
        <v>10</v>
      </c>
      <c r="B125" s="88" t="s">
        <v>25</v>
      </c>
      <c r="C125" s="89">
        <v>79.99</v>
      </c>
      <c r="D125" s="54">
        <v>10</v>
      </c>
      <c r="E125" s="55" t="s">
        <v>6</v>
      </c>
      <c r="F125" s="56">
        <f t="shared" si="10"/>
        <v>7.999</v>
      </c>
      <c r="G125" s="57">
        <v>0</v>
      </c>
      <c r="H125" s="54" t="s">
        <v>149</v>
      </c>
      <c r="I125" s="54" t="s">
        <v>145</v>
      </c>
      <c r="J125" s="54" t="s">
        <v>148</v>
      </c>
      <c r="K125" s="54" t="s">
        <v>128</v>
      </c>
      <c r="L125" s="58">
        <v>12</v>
      </c>
      <c r="M125" s="52"/>
    </row>
    <row r="126" spans="1:13" s="69" customFormat="1" ht="38.25" customHeight="1">
      <c r="A126" s="87">
        <f aca="true" t="shared" si="11" ref="A126:A132">D126+E126</f>
        <v>10.768</v>
      </c>
      <c r="B126" s="88" t="s">
        <v>25</v>
      </c>
      <c r="C126" s="89">
        <v>44.95</v>
      </c>
      <c r="D126" s="60">
        <v>10</v>
      </c>
      <c r="E126" s="63">
        <v>0.768</v>
      </c>
      <c r="F126" s="61">
        <f t="shared" si="10"/>
        <v>4.495</v>
      </c>
      <c r="G126" s="62">
        <v>0</v>
      </c>
      <c r="H126" s="60" t="s">
        <v>99</v>
      </c>
      <c r="I126" s="54" t="s">
        <v>53</v>
      </c>
      <c r="J126" s="54" t="s">
        <v>57</v>
      </c>
      <c r="K126" s="60" t="s">
        <v>128</v>
      </c>
      <c r="L126" s="63">
        <v>17</v>
      </c>
      <c r="M126" s="52"/>
    </row>
    <row r="127" spans="1:13" s="69" customFormat="1" ht="38.25" customHeight="1">
      <c r="A127" s="87">
        <f t="shared" si="11"/>
        <v>10.768</v>
      </c>
      <c r="B127" s="88" t="s">
        <v>25</v>
      </c>
      <c r="C127" s="89">
        <v>54.95</v>
      </c>
      <c r="D127" s="60">
        <v>10</v>
      </c>
      <c r="E127" s="63">
        <v>0.768</v>
      </c>
      <c r="F127" s="61">
        <f t="shared" si="10"/>
        <v>5.495</v>
      </c>
      <c r="G127" s="62">
        <v>0</v>
      </c>
      <c r="H127" s="60" t="s">
        <v>186</v>
      </c>
      <c r="I127" s="54" t="s">
        <v>53</v>
      </c>
      <c r="J127" s="54" t="s">
        <v>57</v>
      </c>
      <c r="K127" s="60" t="s">
        <v>128</v>
      </c>
      <c r="L127" s="63">
        <v>17</v>
      </c>
      <c r="M127" s="52"/>
    </row>
    <row r="128" spans="1:13" s="69" customFormat="1" ht="38.25" customHeight="1">
      <c r="A128" s="87">
        <f t="shared" si="11"/>
        <v>11</v>
      </c>
      <c r="B128" s="88" t="s">
        <v>25</v>
      </c>
      <c r="C128" s="89">
        <v>54.95</v>
      </c>
      <c r="D128" s="60">
        <v>10</v>
      </c>
      <c r="E128" s="60">
        <v>1</v>
      </c>
      <c r="F128" s="61">
        <f t="shared" si="10"/>
        <v>5.495</v>
      </c>
      <c r="G128" s="62">
        <v>19.95</v>
      </c>
      <c r="H128" s="60" t="s">
        <v>144</v>
      </c>
      <c r="I128" s="54" t="s">
        <v>140</v>
      </c>
      <c r="J128" s="54" t="s">
        <v>143</v>
      </c>
      <c r="K128" s="60" t="s">
        <v>128</v>
      </c>
      <c r="L128" s="63">
        <v>11</v>
      </c>
      <c r="M128" s="52"/>
    </row>
    <row r="129" spans="1:13" s="69" customFormat="1" ht="38.25" customHeight="1">
      <c r="A129" s="87">
        <f t="shared" si="11"/>
        <v>11.5</v>
      </c>
      <c r="B129" s="88" t="s">
        <v>25</v>
      </c>
      <c r="C129" s="89">
        <v>54.95</v>
      </c>
      <c r="D129" s="60">
        <v>10</v>
      </c>
      <c r="E129" s="63">
        <v>1.5</v>
      </c>
      <c r="F129" s="61">
        <f t="shared" si="10"/>
        <v>5.495</v>
      </c>
      <c r="G129" s="62">
        <v>0</v>
      </c>
      <c r="H129" s="60" t="s">
        <v>99</v>
      </c>
      <c r="I129" s="54" t="s">
        <v>53</v>
      </c>
      <c r="J129" s="54" t="s">
        <v>58</v>
      </c>
      <c r="K129" s="60" t="s">
        <v>128</v>
      </c>
      <c r="L129" s="63">
        <v>17</v>
      </c>
      <c r="M129" s="52"/>
    </row>
    <row r="130" spans="1:13" s="69" customFormat="1" ht="38.25" customHeight="1">
      <c r="A130" s="87">
        <f t="shared" si="11"/>
        <v>11.5</v>
      </c>
      <c r="B130" s="88" t="s">
        <v>25</v>
      </c>
      <c r="C130" s="89">
        <v>64.95</v>
      </c>
      <c r="D130" s="60">
        <v>10</v>
      </c>
      <c r="E130" s="63">
        <v>1.5</v>
      </c>
      <c r="F130" s="61">
        <f t="shared" si="10"/>
        <v>6.495</v>
      </c>
      <c r="G130" s="62">
        <v>0</v>
      </c>
      <c r="H130" s="60" t="s">
        <v>186</v>
      </c>
      <c r="I130" s="54" t="s">
        <v>53</v>
      </c>
      <c r="J130" s="54" t="s">
        <v>58</v>
      </c>
      <c r="K130" s="60" t="s">
        <v>128</v>
      </c>
      <c r="L130" s="63">
        <v>17</v>
      </c>
      <c r="M130" s="52"/>
    </row>
    <row r="131" spans="1:13" s="69" customFormat="1" ht="38.25" customHeight="1">
      <c r="A131" s="87">
        <f t="shared" si="11"/>
        <v>13</v>
      </c>
      <c r="B131" s="88" t="s">
        <v>25</v>
      </c>
      <c r="C131" s="89">
        <v>46.95</v>
      </c>
      <c r="D131" s="60">
        <v>12</v>
      </c>
      <c r="E131" s="60">
        <v>1</v>
      </c>
      <c r="F131" s="61">
        <f t="shared" si="10"/>
        <v>3.9125</v>
      </c>
      <c r="G131" s="62" t="s">
        <v>137</v>
      </c>
      <c r="H131" s="60" t="s">
        <v>194</v>
      </c>
      <c r="I131" s="54" t="s">
        <v>131</v>
      </c>
      <c r="J131" s="54" t="s">
        <v>135</v>
      </c>
      <c r="K131" s="60" t="s">
        <v>128</v>
      </c>
      <c r="L131" s="63">
        <v>10</v>
      </c>
      <c r="M131" s="52"/>
    </row>
    <row r="132" spans="1:13" s="69" customFormat="1" ht="38.25" customHeight="1">
      <c r="A132" s="87">
        <f t="shared" si="11"/>
        <v>13</v>
      </c>
      <c r="B132" s="88" t="s">
        <v>25</v>
      </c>
      <c r="C132" s="89">
        <v>56.95</v>
      </c>
      <c r="D132" s="60">
        <v>12</v>
      </c>
      <c r="E132" s="60">
        <v>1</v>
      </c>
      <c r="F132" s="61">
        <f t="shared" si="10"/>
        <v>4.745833333333334</v>
      </c>
      <c r="G132" s="62" t="s">
        <v>137</v>
      </c>
      <c r="H132" s="60" t="s">
        <v>186</v>
      </c>
      <c r="I132" s="54" t="s">
        <v>131</v>
      </c>
      <c r="J132" s="54" t="s">
        <v>135</v>
      </c>
      <c r="K132" s="60" t="s">
        <v>128</v>
      </c>
      <c r="L132" s="63">
        <v>10</v>
      </c>
      <c r="M132" s="52"/>
    </row>
    <row r="133" spans="1:13" s="59" customFormat="1" ht="38.25" customHeight="1">
      <c r="A133" s="87">
        <f>SUM(D133)</f>
        <v>15</v>
      </c>
      <c r="B133" s="88" t="s">
        <v>25</v>
      </c>
      <c r="C133" s="89">
        <v>59.95</v>
      </c>
      <c r="D133" s="54">
        <v>15</v>
      </c>
      <c r="E133" s="55" t="s">
        <v>6</v>
      </c>
      <c r="F133" s="56">
        <f t="shared" si="10"/>
        <v>3.996666666666667</v>
      </c>
      <c r="G133" s="57">
        <v>0</v>
      </c>
      <c r="H133" s="54" t="s">
        <v>106</v>
      </c>
      <c r="I133" s="54" t="s">
        <v>88</v>
      </c>
      <c r="J133" s="54" t="s">
        <v>102</v>
      </c>
      <c r="K133" s="54" t="s">
        <v>128</v>
      </c>
      <c r="L133" s="58">
        <v>15</v>
      </c>
      <c r="M133" s="52"/>
    </row>
    <row r="134" spans="1:13" s="69" customFormat="1" ht="38.25" customHeight="1">
      <c r="A134" s="87">
        <f aca="true" t="shared" si="12" ref="A134:A144">D134+E134</f>
        <v>17</v>
      </c>
      <c r="B134" s="88" t="s">
        <v>25</v>
      </c>
      <c r="C134" s="89">
        <v>49.99</v>
      </c>
      <c r="D134" s="60">
        <v>15</v>
      </c>
      <c r="E134" s="63">
        <v>2</v>
      </c>
      <c r="F134" s="61">
        <f t="shared" si="10"/>
        <v>3.332666666666667</v>
      </c>
      <c r="G134" s="62">
        <v>19.99</v>
      </c>
      <c r="H134" s="60" t="s">
        <v>190</v>
      </c>
      <c r="I134" s="54" t="s">
        <v>217</v>
      </c>
      <c r="J134" s="54" t="s">
        <v>187</v>
      </c>
      <c r="K134" s="60" t="s">
        <v>189</v>
      </c>
      <c r="L134" s="63">
        <v>6</v>
      </c>
      <c r="M134" s="52"/>
    </row>
    <row r="135" spans="1:13" s="69" customFormat="1" ht="38.25" customHeight="1">
      <c r="A135" s="87">
        <f t="shared" si="12"/>
        <v>17</v>
      </c>
      <c r="B135" s="88" t="s">
        <v>25</v>
      </c>
      <c r="C135" s="89">
        <v>57.99</v>
      </c>
      <c r="D135" s="60">
        <v>15</v>
      </c>
      <c r="E135" s="63">
        <v>2</v>
      </c>
      <c r="F135" s="61">
        <f t="shared" si="10"/>
        <v>3.866</v>
      </c>
      <c r="G135" s="62">
        <v>99.98</v>
      </c>
      <c r="H135" s="60" t="s">
        <v>191</v>
      </c>
      <c r="I135" s="54" t="s">
        <v>217</v>
      </c>
      <c r="J135" s="54" t="s">
        <v>188</v>
      </c>
      <c r="K135" s="60" t="s">
        <v>189</v>
      </c>
      <c r="L135" s="63">
        <v>6</v>
      </c>
      <c r="M135" s="52"/>
    </row>
    <row r="136" spans="1:13" s="76" customFormat="1" ht="38.25" customHeight="1">
      <c r="A136" s="87">
        <f t="shared" si="12"/>
        <v>20</v>
      </c>
      <c r="B136" s="88" t="s">
        <v>25</v>
      </c>
      <c r="C136" s="89">
        <v>51.99</v>
      </c>
      <c r="D136" s="60">
        <v>10</v>
      </c>
      <c r="E136" s="60">
        <v>10</v>
      </c>
      <c r="F136" s="61">
        <f t="shared" si="10"/>
        <v>5.199</v>
      </c>
      <c r="G136" s="62">
        <v>99.95</v>
      </c>
      <c r="H136" s="60" t="s">
        <v>115</v>
      </c>
      <c r="I136" s="54" t="s">
        <v>110</v>
      </c>
      <c r="J136" s="54" t="s">
        <v>112</v>
      </c>
      <c r="K136" s="60" t="s">
        <v>189</v>
      </c>
      <c r="L136" s="63">
        <v>13</v>
      </c>
      <c r="M136" s="75"/>
    </row>
    <row r="137" spans="1:13" s="76" customFormat="1" ht="38.25" customHeight="1">
      <c r="A137" s="87">
        <f t="shared" si="12"/>
        <v>20</v>
      </c>
      <c r="B137" s="88" t="s">
        <v>25</v>
      </c>
      <c r="C137" s="89">
        <v>65.99</v>
      </c>
      <c r="D137" s="60">
        <v>10</v>
      </c>
      <c r="E137" s="60">
        <v>10</v>
      </c>
      <c r="F137" s="61">
        <f t="shared" si="10"/>
        <v>6.598999999999999</v>
      </c>
      <c r="G137" s="62">
        <v>49.95</v>
      </c>
      <c r="H137" s="60" t="s">
        <v>186</v>
      </c>
      <c r="I137" s="54" t="s">
        <v>110</v>
      </c>
      <c r="J137" s="54" t="s">
        <v>112</v>
      </c>
      <c r="K137" s="60" t="s">
        <v>189</v>
      </c>
      <c r="L137" s="63">
        <v>13</v>
      </c>
      <c r="M137" s="75"/>
    </row>
    <row r="138" spans="1:13" s="76" customFormat="1" ht="38.25" customHeight="1">
      <c r="A138" s="87">
        <f t="shared" si="12"/>
        <v>30</v>
      </c>
      <c r="B138" s="88" t="s">
        <v>25</v>
      </c>
      <c r="C138" s="89">
        <v>79.95</v>
      </c>
      <c r="D138" s="60">
        <v>25</v>
      </c>
      <c r="E138" s="64">
        <v>5</v>
      </c>
      <c r="F138" s="61">
        <f t="shared" si="10"/>
        <v>3.198</v>
      </c>
      <c r="G138" s="62">
        <v>0</v>
      </c>
      <c r="H138" s="60" t="s">
        <v>74</v>
      </c>
      <c r="I138" s="54" t="s">
        <v>50</v>
      </c>
      <c r="J138" s="54" t="s">
        <v>138</v>
      </c>
      <c r="K138" s="60" t="s">
        <v>219</v>
      </c>
      <c r="L138" s="63">
        <v>20</v>
      </c>
      <c r="M138" s="75"/>
    </row>
    <row r="139" spans="1:13" s="76" customFormat="1" ht="38.25" customHeight="1">
      <c r="A139" s="87">
        <f t="shared" si="12"/>
        <v>35</v>
      </c>
      <c r="B139" s="88" t="s">
        <v>25</v>
      </c>
      <c r="C139" s="89">
        <v>179.95</v>
      </c>
      <c r="D139" s="60">
        <v>30</v>
      </c>
      <c r="E139" s="63">
        <v>5</v>
      </c>
      <c r="F139" s="61">
        <f t="shared" si="10"/>
        <v>5.998333333333333</v>
      </c>
      <c r="G139" s="62">
        <v>19.99</v>
      </c>
      <c r="H139" s="60" t="s">
        <v>192</v>
      </c>
      <c r="I139" s="54" t="s">
        <v>217</v>
      </c>
      <c r="J139" s="54" t="s">
        <v>187</v>
      </c>
      <c r="K139" s="60" t="s">
        <v>189</v>
      </c>
      <c r="L139" s="63">
        <v>6</v>
      </c>
      <c r="M139" s="75"/>
    </row>
    <row r="140" spans="1:13" s="76" customFormat="1" ht="38.25" customHeight="1">
      <c r="A140" s="87">
        <f t="shared" si="12"/>
        <v>35</v>
      </c>
      <c r="B140" s="88" t="s">
        <v>25</v>
      </c>
      <c r="C140" s="89">
        <v>199.95</v>
      </c>
      <c r="D140" s="60">
        <v>30</v>
      </c>
      <c r="E140" s="63">
        <v>5</v>
      </c>
      <c r="F140" s="61">
        <f t="shared" si="10"/>
        <v>6.665</v>
      </c>
      <c r="G140" s="62">
        <v>99.98</v>
      </c>
      <c r="H140" s="60" t="s">
        <v>191</v>
      </c>
      <c r="I140" s="54" t="s">
        <v>217</v>
      </c>
      <c r="J140" s="54" t="s">
        <v>188</v>
      </c>
      <c r="K140" s="60" t="s">
        <v>189</v>
      </c>
      <c r="L140" s="63">
        <v>6</v>
      </c>
      <c r="M140" s="75"/>
    </row>
    <row r="141" spans="1:13" s="76" customFormat="1" ht="38.25" customHeight="1">
      <c r="A141" s="87">
        <f t="shared" si="12"/>
        <v>40</v>
      </c>
      <c r="B141" s="88" t="s">
        <v>25</v>
      </c>
      <c r="C141" s="89">
        <v>91.99</v>
      </c>
      <c r="D141" s="60">
        <v>20</v>
      </c>
      <c r="E141" s="60">
        <v>20</v>
      </c>
      <c r="F141" s="61">
        <f t="shared" si="10"/>
        <v>4.5995</v>
      </c>
      <c r="G141" s="62">
        <v>99.95</v>
      </c>
      <c r="H141" s="60" t="s">
        <v>115</v>
      </c>
      <c r="I141" s="54" t="s">
        <v>110</v>
      </c>
      <c r="J141" s="54" t="s">
        <v>113</v>
      </c>
      <c r="K141" s="60" t="s">
        <v>189</v>
      </c>
      <c r="L141" s="63">
        <v>13</v>
      </c>
      <c r="M141" s="75"/>
    </row>
    <row r="142" spans="1:13" s="76" customFormat="1" ht="38.25" customHeight="1">
      <c r="A142" s="87">
        <f t="shared" si="12"/>
        <v>40</v>
      </c>
      <c r="B142" s="88" t="s">
        <v>25</v>
      </c>
      <c r="C142" s="89">
        <v>105.99</v>
      </c>
      <c r="D142" s="60">
        <v>20</v>
      </c>
      <c r="E142" s="60">
        <v>20</v>
      </c>
      <c r="F142" s="61">
        <f t="shared" si="10"/>
        <v>5.2995</v>
      </c>
      <c r="G142" s="62">
        <v>49.95</v>
      </c>
      <c r="H142" s="60" t="s">
        <v>186</v>
      </c>
      <c r="I142" s="54" t="s">
        <v>110</v>
      </c>
      <c r="J142" s="54" t="s">
        <v>113</v>
      </c>
      <c r="K142" s="60" t="s">
        <v>189</v>
      </c>
      <c r="L142" s="63">
        <v>13</v>
      </c>
      <c r="M142" s="75"/>
    </row>
    <row r="143" spans="1:13" s="76" customFormat="1" ht="38.25" customHeight="1">
      <c r="A143" s="87">
        <f t="shared" si="12"/>
        <v>100</v>
      </c>
      <c r="B143" s="88" t="s">
        <v>25</v>
      </c>
      <c r="C143" s="89">
        <v>191.99</v>
      </c>
      <c r="D143" s="60">
        <v>50</v>
      </c>
      <c r="E143" s="60">
        <v>50</v>
      </c>
      <c r="F143" s="61">
        <f t="shared" si="10"/>
        <v>3.8398000000000003</v>
      </c>
      <c r="G143" s="62">
        <v>99.95</v>
      </c>
      <c r="H143" s="60" t="s">
        <v>115</v>
      </c>
      <c r="I143" s="54" t="s">
        <v>110</v>
      </c>
      <c r="J143" s="54" t="s">
        <v>114</v>
      </c>
      <c r="K143" s="60" t="s">
        <v>189</v>
      </c>
      <c r="L143" s="63">
        <v>13</v>
      </c>
      <c r="M143" s="75"/>
    </row>
    <row r="144" spans="1:13" s="76" customFormat="1" ht="38.25" customHeight="1">
      <c r="A144" s="87">
        <f t="shared" si="12"/>
        <v>100</v>
      </c>
      <c r="B144" s="88" t="s">
        <v>25</v>
      </c>
      <c r="C144" s="89">
        <v>261.99</v>
      </c>
      <c r="D144" s="60">
        <v>50</v>
      </c>
      <c r="E144" s="60">
        <v>50</v>
      </c>
      <c r="F144" s="61">
        <f t="shared" si="10"/>
        <v>5.2398</v>
      </c>
      <c r="G144" s="62">
        <v>49.95</v>
      </c>
      <c r="H144" s="60" t="s">
        <v>186</v>
      </c>
      <c r="I144" s="54" t="s">
        <v>110</v>
      </c>
      <c r="J144" s="54" t="s">
        <v>114</v>
      </c>
      <c r="K144" s="60" t="s">
        <v>189</v>
      </c>
      <c r="L144" s="63">
        <v>13</v>
      </c>
      <c r="M144" s="75"/>
    </row>
    <row r="145" spans="1:13" s="81" customFormat="1" ht="38.25" customHeight="1">
      <c r="A145" s="124" t="s">
        <v>4</v>
      </c>
      <c r="B145" s="125"/>
      <c r="C145" s="125"/>
      <c r="D145" s="125"/>
      <c r="E145" s="125"/>
      <c r="F145" s="125"/>
      <c r="G145" s="125"/>
      <c r="H145" s="125"/>
      <c r="I145" s="77"/>
      <c r="J145" s="77"/>
      <c r="K145" s="78"/>
      <c r="L145" s="79"/>
      <c r="M145" s="80"/>
    </row>
    <row r="146" ht="27" customHeight="1"/>
  </sheetData>
  <mergeCells count="6">
    <mergeCell ref="A122:L122"/>
    <mergeCell ref="A145:H145"/>
    <mergeCell ref="A1:M1"/>
    <mergeCell ref="A6:L6"/>
    <mergeCell ref="A24:L24"/>
    <mergeCell ref="A99:L99"/>
  </mergeCells>
  <printOptions gridLines="1"/>
  <pageMargins left="0.4" right="0.4" top="1" bottom="1" header="0.5" footer="0.5"/>
  <pageSetup orientation="landscape" r:id="rId1"/>
  <headerFooter alignWithMargins="0">
    <oddHeader>&amp;CCalifornia Broadband Task Force: Advertised Broadband Price and Speed Survey 					
Data Set Sorted by Speed Tiers							
												</oddHeader>
    <oddFooter>&amp;L &amp;CData Collected Online Between October 11-November 15, 2007&amp;R&amp;P</oddFooter>
  </headerFooter>
</worksheet>
</file>

<file path=xl/worksheets/sheet2.xml><?xml version="1.0" encoding="utf-8"?>
<worksheet xmlns="http://schemas.openxmlformats.org/spreadsheetml/2006/main" xmlns:r="http://schemas.openxmlformats.org/officeDocument/2006/relationships">
  <dimension ref="A1:M141"/>
  <sheetViews>
    <sheetView view="pageBreakPreview" zoomScale="125" zoomScaleSheetLayoutView="125" workbookViewId="0" topLeftCell="A1">
      <selection activeCell="H22" sqref="H22"/>
    </sheetView>
  </sheetViews>
  <sheetFormatPr defaultColWidth="9.00390625" defaultRowHeight="12.75"/>
  <cols>
    <col min="1" max="1" width="8.75390625" style="25" customWidth="1"/>
    <col min="2" max="2" width="9.125" style="29" customWidth="1"/>
    <col min="3" max="3" width="6.375" style="25" customWidth="1"/>
    <col min="4" max="5" width="7.00390625" style="25" customWidth="1"/>
    <col min="6" max="6" width="8.75390625" style="25" customWidth="1"/>
    <col min="7" max="7" width="8.125" style="25" customWidth="1"/>
    <col min="8" max="8" width="9.25390625" style="25" customWidth="1"/>
    <col min="9" max="9" width="10.875" style="25" customWidth="1"/>
    <col min="10" max="10" width="11.625" style="25" customWidth="1"/>
    <col min="11" max="11" width="7.375" style="25" customWidth="1"/>
    <col min="12" max="12" width="7.875" style="25" customWidth="1"/>
    <col min="13" max="13" width="2.25390625" style="30" customWidth="1"/>
    <col min="14" max="16384" width="8.75390625" style="25" customWidth="1"/>
  </cols>
  <sheetData>
    <row r="1" spans="1:13" s="102" customFormat="1" ht="22.5" customHeight="1">
      <c r="A1" s="126" t="s">
        <v>5</v>
      </c>
      <c r="B1" s="128"/>
      <c r="C1" s="128"/>
      <c r="D1" s="128"/>
      <c r="E1" s="128"/>
      <c r="F1" s="128"/>
      <c r="G1" s="128"/>
      <c r="H1" s="128"/>
      <c r="I1" s="128"/>
      <c r="J1" s="128"/>
      <c r="K1" s="128"/>
      <c r="L1" s="128"/>
      <c r="M1" s="128"/>
    </row>
    <row r="2" spans="1:13" s="106" customFormat="1" ht="6" customHeight="1">
      <c r="A2" s="107"/>
      <c r="B2" s="105"/>
      <c r="C2" s="105"/>
      <c r="D2" s="105"/>
      <c r="E2" s="105"/>
      <c r="F2" s="105"/>
      <c r="G2" s="105"/>
      <c r="H2" s="105"/>
      <c r="I2" s="105"/>
      <c r="J2" s="105"/>
      <c r="K2" s="105"/>
      <c r="L2" s="105"/>
      <c r="M2" s="108"/>
    </row>
    <row r="3" spans="1:13" s="86" customFormat="1" ht="38.25" customHeight="1">
      <c r="A3" s="104" t="s">
        <v>201</v>
      </c>
      <c r="B3" s="104" t="s">
        <v>7</v>
      </c>
      <c r="C3" s="104" t="s">
        <v>8</v>
      </c>
      <c r="D3" s="104" t="s">
        <v>196</v>
      </c>
      <c r="E3" s="104" t="s">
        <v>199</v>
      </c>
      <c r="F3" s="104" t="s">
        <v>208</v>
      </c>
      <c r="G3" s="104" t="s">
        <v>197</v>
      </c>
      <c r="H3" s="104" t="s">
        <v>12</v>
      </c>
      <c r="I3" s="104" t="s">
        <v>200</v>
      </c>
      <c r="J3" s="104" t="s">
        <v>52</v>
      </c>
      <c r="K3" s="104" t="s">
        <v>84</v>
      </c>
      <c r="L3" s="104" t="s">
        <v>9</v>
      </c>
      <c r="M3" s="104"/>
    </row>
    <row r="4" spans="1:13" s="27" customFormat="1" ht="38.25" customHeight="1">
      <c r="A4" s="96">
        <v>9.95</v>
      </c>
      <c r="B4" s="97">
        <f aca="true" t="shared" si="0" ref="B4:B17">D4+E4</f>
        <v>1.024</v>
      </c>
      <c r="C4" s="98" t="s">
        <v>25</v>
      </c>
      <c r="D4" s="1">
        <v>0.768</v>
      </c>
      <c r="E4" s="1">
        <v>0.256</v>
      </c>
      <c r="F4" s="4">
        <f aca="true" t="shared" si="1" ref="F4:F35">A4/D4</f>
        <v>12.955729166666666</v>
      </c>
      <c r="G4" s="5" t="s">
        <v>137</v>
      </c>
      <c r="H4" s="1" t="s">
        <v>109</v>
      </c>
      <c r="I4" s="17" t="s">
        <v>131</v>
      </c>
      <c r="J4" s="17" t="s">
        <v>132</v>
      </c>
      <c r="K4" s="2" t="s">
        <v>128</v>
      </c>
      <c r="L4" s="6">
        <v>10</v>
      </c>
      <c r="M4" s="32"/>
    </row>
    <row r="5" spans="1:13" s="27" customFormat="1" ht="38.25" customHeight="1">
      <c r="A5" s="99">
        <v>10</v>
      </c>
      <c r="B5" s="97">
        <f t="shared" si="0"/>
        <v>1.1520000000000001</v>
      </c>
      <c r="C5" s="98" t="s">
        <v>25</v>
      </c>
      <c r="D5" s="7">
        <v>0.768</v>
      </c>
      <c r="E5" s="9">
        <v>0.384</v>
      </c>
      <c r="F5" s="10">
        <f t="shared" si="1"/>
        <v>13.020833333333334</v>
      </c>
      <c r="G5" s="11" t="s">
        <v>174</v>
      </c>
      <c r="H5" s="7" t="s">
        <v>176</v>
      </c>
      <c r="I5" s="17" t="s">
        <v>172</v>
      </c>
      <c r="J5" s="17" t="s">
        <v>175</v>
      </c>
      <c r="K5" s="8" t="s">
        <v>219</v>
      </c>
      <c r="L5" s="12">
        <v>5</v>
      </c>
      <c r="M5" s="32"/>
    </row>
    <row r="6" spans="1:13" s="28" customFormat="1" ht="38.25" customHeight="1">
      <c r="A6" s="99">
        <v>14.95</v>
      </c>
      <c r="B6" s="97">
        <f t="shared" si="0"/>
        <v>0.312</v>
      </c>
      <c r="C6" s="98" t="s">
        <v>25</v>
      </c>
      <c r="D6" s="1">
        <v>0.256</v>
      </c>
      <c r="E6" s="6">
        <v>0.056</v>
      </c>
      <c r="F6" s="4">
        <f t="shared" si="1"/>
        <v>58.39843749999999</v>
      </c>
      <c r="G6" s="5">
        <v>0</v>
      </c>
      <c r="H6" s="1" t="s">
        <v>99</v>
      </c>
      <c r="I6" s="17" t="s">
        <v>53</v>
      </c>
      <c r="J6" s="17" t="s">
        <v>54</v>
      </c>
      <c r="K6" s="2" t="s">
        <v>128</v>
      </c>
      <c r="L6" s="6">
        <v>17</v>
      </c>
      <c r="M6" s="32"/>
    </row>
    <row r="7" spans="1:13" s="27" customFormat="1" ht="38.25" customHeight="1">
      <c r="A7" s="99">
        <v>14.95</v>
      </c>
      <c r="B7" s="97">
        <f t="shared" si="0"/>
        <v>1.1520000000000001</v>
      </c>
      <c r="C7" s="98" t="s">
        <v>25</v>
      </c>
      <c r="D7" s="1">
        <v>0.768</v>
      </c>
      <c r="E7" s="3">
        <v>0.384</v>
      </c>
      <c r="F7" s="4">
        <f t="shared" si="1"/>
        <v>19.466145833333332</v>
      </c>
      <c r="G7" s="5" t="s">
        <v>6</v>
      </c>
      <c r="H7" s="1" t="s">
        <v>233</v>
      </c>
      <c r="I7" s="17" t="s">
        <v>78</v>
      </c>
      <c r="J7" s="17" t="s">
        <v>175</v>
      </c>
      <c r="K7" s="2" t="s">
        <v>219</v>
      </c>
      <c r="L7" s="6">
        <v>22</v>
      </c>
      <c r="M7" s="32"/>
    </row>
    <row r="8" spans="1:13" s="27" customFormat="1" ht="38.25" customHeight="1">
      <c r="A8" s="99">
        <v>14.99</v>
      </c>
      <c r="B8" s="97">
        <f t="shared" si="0"/>
        <v>0.896</v>
      </c>
      <c r="C8" s="98" t="s">
        <v>25</v>
      </c>
      <c r="D8" s="1">
        <v>0.768</v>
      </c>
      <c r="E8" s="6">
        <v>0.128</v>
      </c>
      <c r="F8" s="4">
        <f t="shared" si="1"/>
        <v>19.518229166666668</v>
      </c>
      <c r="G8" s="5" t="s">
        <v>6</v>
      </c>
      <c r="H8" s="1" t="s">
        <v>184</v>
      </c>
      <c r="I8" s="17" t="s">
        <v>217</v>
      </c>
      <c r="J8" s="17" t="s">
        <v>181</v>
      </c>
      <c r="K8" s="2" t="s">
        <v>219</v>
      </c>
      <c r="L8" s="6">
        <v>6</v>
      </c>
      <c r="M8" s="32"/>
    </row>
    <row r="9" spans="1:13" s="28" customFormat="1" ht="38.25" customHeight="1">
      <c r="A9" s="99">
        <v>14.99</v>
      </c>
      <c r="B9" s="97">
        <f t="shared" si="0"/>
        <v>1.1520000000000001</v>
      </c>
      <c r="C9" s="98" t="s">
        <v>25</v>
      </c>
      <c r="D9" s="7">
        <v>0.768</v>
      </c>
      <c r="E9" s="9">
        <v>0.384</v>
      </c>
      <c r="F9" s="10">
        <f t="shared" si="1"/>
        <v>19.518229166666668</v>
      </c>
      <c r="G9" s="11" t="s">
        <v>174</v>
      </c>
      <c r="H9" s="7" t="s">
        <v>177</v>
      </c>
      <c r="I9" s="17" t="s">
        <v>172</v>
      </c>
      <c r="J9" s="17" t="s">
        <v>175</v>
      </c>
      <c r="K9" s="8" t="s">
        <v>219</v>
      </c>
      <c r="L9" s="12">
        <v>5</v>
      </c>
      <c r="M9" s="32"/>
    </row>
    <row r="10" spans="1:13" s="27" customFormat="1" ht="38.25" customHeight="1">
      <c r="A10" s="99">
        <v>16.99</v>
      </c>
      <c r="B10" s="97">
        <f t="shared" si="0"/>
        <v>1.024</v>
      </c>
      <c r="C10" s="98" t="s">
        <v>25</v>
      </c>
      <c r="D10" s="1">
        <v>0.768</v>
      </c>
      <c r="E10" s="1">
        <v>0.256</v>
      </c>
      <c r="F10" s="4">
        <f t="shared" si="1"/>
        <v>22.122395833333332</v>
      </c>
      <c r="G10" s="5" t="s">
        <v>137</v>
      </c>
      <c r="H10" s="1" t="s">
        <v>186</v>
      </c>
      <c r="I10" s="17" t="s">
        <v>131</v>
      </c>
      <c r="J10" s="17" t="s">
        <v>132</v>
      </c>
      <c r="K10" s="2" t="s">
        <v>128</v>
      </c>
      <c r="L10" s="6">
        <v>10</v>
      </c>
      <c r="M10" s="32"/>
    </row>
    <row r="11" spans="1:13" s="27" customFormat="1" ht="38.25" customHeight="1">
      <c r="A11" s="99">
        <v>17.95</v>
      </c>
      <c r="B11" s="97">
        <f t="shared" si="0"/>
        <v>1.884</v>
      </c>
      <c r="C11" s="98" t="s">
        <v>25</v>
      </c>
      <c r="D11" s="1">
        <v>1.5</v>
      </c>
      <c r="E11" s="3">
        <v>0.384</v>
      </c>
      <c r="F11" s="4">
        <f t="shared" si="1"/>
        <v>11.966666666666667</v>
      </c>
      <c r="G11" s="5" t="s">
        <v>6</v>
      </c>
      <c r="H11" s="1" t="s">
        <v>233</v>
      </c>
      <c r="I11" s="17" t="s">
        <v>78</v>
      </c>
      <c r="J11" s="17" t="s">
        <v>173</v>
      </c>
      <c r="K11" s="2" t="s">
        <v>219</v>
      </c>
      <c r="L11" s="6">
        <v>22</v>
      </c>
      <c r="M11" s="32"/>
    </row>
    <row r="12" spans="1:13" s="27" customFormat="1" ht="38.25" customHeight="1">
      <c r="A12" s="99">
        <v>17.99</v>
      </c>
      <c r="B12" s="97">
        <f t="shared" si="0"/>
        <v>0.896</v>
      </c>
      <c r="C12" s="98" t="s">
        <v>25</v>
      </c>
      <c r="D12" s="1">
        <v>0.768</v>
      </c>
      <c r="E12" s="6">
        <v>0.128</v>
      </c>
      <c r="F12" s="4">
        <f t="shared" si="1"/>
        <v>23.424479166666664</v>
      </c>
      <c r="G12" s="5" t="s">
        <v>6</v>
      </c>
      <c r="H12" s="1" t="s">
        <v>185</v>
      </c>
      <c r="I12" s="17" t="s">
        <v>217</v>
      </c>
      <c r="J12" s="17" t="s">
        <v>181</v>
      </c>
      <c r="K12" s="2" t="s">
        <v>219</v>
      </c>
      <c r="L12" s="6">
        <v>6</v>
      </c>
      <c r="M12" s="32"/>
    </row>
    <row r="13" spans="1:13" s="27" customFormat="1" ht="38.25" customHeight="1">
      <c r="A13" s="99">
        <v>19.99</v>
      </c>
      <c r="B13" s="97">
        <f t="shared" si="0"/>
        <v>1.884</v>
      </c>
      <c r="C13" s="98" t="s">
        <v>25</v>
      </c>
      <c r="D13" s="7">
        <v>1.5</v>
      </c>
      <c r="E13" s="7">
        <v>0.384</v>
      </c>
      <c r="F13" s="10">
        <f t="shared" si="1"/>
        <v>13.326666666666666</v>
      </c>
      <c r="G13" s="11" t="s">
        <v>174</v>
      </c>
      <c r="H13" s="7" t="s">
        <v>177</v>
      </c>
      <c r="I13" s="17" t="s">
        <v>172</v>
      </c>
      <c r="J13" s="17" t="s">
        <v>173</v>
      </c>
      <c r="K13" s="8" t="s">
        <v>219</v>
      </c>
      <c r="L13" s="12">
        <v>5</v>
      </c>
      <c r="M13" s="32"/>
    </row>
    <row r="14" spans="1:13" s="27" customFormat="1" ht="38.25" customHeight="1">
      <c r="A14" s="99">
        <v>22.95</v>
      </c>
      <c r="B14" s="97">
        <f t="shared" si="0"/>
        <v>3.512</v>
      </c>
      <c r="C14" s="98" t="s">
        <v>25</v>
      </c>
      <c r="D14" s="1">
        <v>3</v>
      </c>
      <c r="E14" s="3">
        <v>0.512</v>
      </c>
      <c r="F14" s="4">
        <f t="shared" si="1"/>
        <v>7.6499999999999995</v>
      </c>
      <c r="G14" s="5" t="s">
        <v>6</v>
      </c>
      <c r="H14" s="1" t="s">
        <v>233</v>
      </c>
      <c r="I14" s="17" t="s">
        <v>78</v>
      </c>
      <c r="J14" s="17" t="s">
        <v>205</v>
      </c>
      <c r="K14" s="2" t="s">
        <v>219</v>
      </c>
      <c r="L14" s="6">
        <v>22</v>
      </c>
      <c r="M14" s="32"/>
    </row>
    <row r="15" spans="1:13" s="27" customFormat="1" ht="38.25" customHeight="1">
      <c r="A15" s="99">
        <v>24.95</v>
      </c>
      <c r="B15" s="97">
        <f t="shared" si="0"/>
        <v>0.312</v>
      </c>
      <c r="C15" s="98" t="s">
        <v>25</v>
      </c>
      <c r="D15" s="1">
        <v>0.256</v>
      </c>
      <c r="E15" s="6">
        <v>0.056</v>
      </c>
      <c r="F15" s="4">
        <f t="shared" si="1"/>
        <v>97.4609375</v>
      </c>
      <c r="G15" s="5">
        <v>0</v>
      </c>
      <c r="H15" s="1" t="s">
        <v>186</v>
      </c>
      <c r="I15" s="17" t="s">
        <v>53</v>
      </c>
      <c r="J15" s="17" t="s">
        <v>54</v>
      </c>
      <c r="K15" s="2" t="s">
        <v>128</v>
      </c>
      <c r="L15" s="6">
        <v>17</v>
      </c>
      <c r="M15" s="32"/>
    </row>
    <row r="16" spans="1:13" s="26" customFormat="1" ht="38.25" customHeight="1">
      <c r="A16" s="99">
        <v>24.95</v>
      </c>
      <c r="B16" s="97">
        <f t="shared" si="0"/>
        <v>1.756</v>
      </c>
      <c r="C16" s="98" t="s">
        <v>25</v>
      </c>
      <c r="D16" s="1">
        <v>1.5</v>
      </c>
      <c r="E16" s="6">
        <v>0.256</v>
      </c>
      <c r="F16" s="4">
        <f t="shared" si="1"/>
        <v>16.633333333333333</v>
      </c>
      <c r="G16" s="5">
        <v>0</v>
      </c>
      <c r="H16" s="1" t="s">
        <v>99</v>
      </c>
      <c r="I16" s="17" t="s">
        <v>53</v>
      </c>
      <c r="J16" s="17" t="s">
        <v>55</v>
      </c>
      <c r="K16" s="2" t="s">
        <v>128</v>
      </c>
      <c r="L16" s="6">
        <v>17</v>
      </c>
      <c r="M16" s="32"/>
    </row>
    <row r="17" spans="1:13" s="28" customFormat="1" ht="38.25" customHeight="1">
      <c r="A17" s="99">
        <v>24.99</v>
      </c>
      <c r="B17" s="97">
        <f t="shared" si="0"/>
        <v>3.512</v>
      </c>
      <c r="C17" s="98" t="s">
        <v>25</v>
      </c>
      <c r="D17" s="7">
        <v>3</v>
      </c>
      <c r="E17" s="7">
        <v>0.512</v>
      </c>
      <c r="F17" s="10">
        <f t="shared" si="1"/>
        <v>8.33</v>
      </c>
      <c r="G17" s="11" t="s">
        <v>174</v>
      </c>
      <c r="H17" s="7" t="s">
        <v>177</v>
      </c>
      <c r="I17" s="17" t="s">
        <v>172</v>
      </c>
      <c r="J17" s="17" t="s">
        <v>205</v>
      </c>
      <c r="K17" s="8" t="s">
        <v>219</v>
      </c>
      <c r="L17" s="12">
        <v>5</v>
      </c>
      <c r="M17" s="32"/>
    </row>
    <row r="18" spans="1:13" s="26" customFormat="1" ht="38.25" customHeight="1">
      <c r="A18" s="99">
        <v>25.95</v>
      </c>
      <c r="B18" s="97">
        <f>SUM(D18)</f>
        <v>0.768</v>
      </c>
      <c r="C18" s="98" t="s">
        <v>25</v>
      </c>
      <c r="D18" s="18">
        <v>0.768</v>
      </c>
      <c r="E18" s="22" t="s">
        <v>6</v>
      </c>
      <c r="F18" s="20">
        <f t="shared" si="1"/>
        <v>33.7890625</v>
      </c>
      <c r="G18" s="21">
        <v>0</v>
      </c>
      <c r="H18" s="18" t="s">
        <v>106</v>
      </c>
      <c r="I18" s="17" t="s">
        <v>88</v>
      </c>
      <c r="J18" s="17" t="s">
        <v>100</v>
      </c>
      <c r="K18" s="17" t="s">
        <v>128</v>
      </c>
      <c r="L18" s="19">
        <v>15</v>
      </c>
      <c r="M18" s="32"/>
    </row>
    <row r="19" spans="1:13" s="26" customFormat="1" ht="38.25" customHeight="1">
      <c r="A19" s="99">
        <v>26.95</v>
      </c>
      <c r="B19" s="97">
        <f>SUM(D19)</f>
        <v>0.512</v>
      </c>
      <c r="C19" s="98" t="s">
        <v>25</v>
      </c>
      <c r="D19" s="18">
        <v>0.512</v>
      </c>
      <c r="E19" s="22" t="s">
        <v>6</v>
      </c>
      <c r="F19" s="20">
        <f t="shared" si="1"/>
        <v>52.63671875</v>
      </c>
      <c r="G19" s="21">
        <v>0</v>
      </c>
      <c r="H19" s="18" t="s">
        <v>99</v>
      </c>
      <c r="I19" s="17" t="s">
        <v>95</v>
      </c>
      <c r="J19" s="17" t="s">
        <v>96</v>
      </c>
      <c r="K19" s="17" t="s">
        <v>128</v>
      </c>
      <c r="L19" s="19">
        <v>16</v>
      </c>
      <c r="M19" s="32"/>
    </row>
    <row r="20" spans="1:13" s="26" customFormat="1" ht="38.25" customHeight="1">
      <c r="A20" s="99">
        <v>26.95</v>
      </c>
      <c r="B20" s="97">
        <f>D20+E20</f>
        <v>1.756</v>
      </c>
      <c r="C20" s="98" t="s">
        <v>25</v>
      </c>
      <c r="D20" s="1">
        <v>1.5</v>
      </c>
      <c r="E20" s="1">
        <v>0.256</v>
      </c>
      <c r="F20" s="4">
        <f t="shared" si="1"/>
        <v>17.966666666666665</v>
      </c>
      <c r="G20" s="5" t="s">
        <v>137</v>
      </c>
      <c r="H20" s="1" t="s">
        <v>186</v>
      </c>
      <c r="I20" s="17" t="s">
        <v>131</v>
      </c>
      <c r="J20" s="17" t="s">
        <v>133</v>
      </c>
      <c r="K20" s="2" t="s">
        <v>128</v>
      </c>
      <c r="L20" s="6">
        <v>10</v>
      </c>
      <c r="M20" s="32"/>
    </row>
    <row r="21" spans="1:13" s="26" customFormat="1" ht="38.25" customHeight="1">
      <c r="A21" s="99">
        <v>27.99</v>
      </c>
      <c r="B21" s="97">
        <f>D21+E21</f>
        <v>3.768</v>
      </c>
      <c r="C21" s="98" t="s">
        <v>25</v>
      </c>
      <c r="D21" s="1">
        <v>3</v>
      </c>
      <c r="E21" s="6">
        <v>0.768</v>
      </c>
      <c r="F21" s="4">
        <f t="shared" si="1"/>
        <v>9.33</v>
      </c>
      <c r="G21" s="5" t="s">
        <v>6</v>
      </c>
      <c r="H21" s="1" t="s">
        <v>184</v>
      </c>
      <c r="I21" s="17" t="s">
        <v>217</v>
      </c>
      <c r="J21" s="17" t="s">
        <v>183</v>
      </c>
      <c r="K21" s="2" t="s">
        <v>219</v>
      </c>
      <c r="L21" s="6">
        <v>6</v>
      </c>
      <c r="M21" s="32"/>
    </row>
    <row r="22" spans="1:13" s="26" customFormat="1" ht="38.25" customHeight="1">
      <c r="A22" s="99">
        <v>29.95</v>
      </c>
      <c r="B22" s="97">
        <f>D22+E22</f>
        <v>0.512</v>
      </c>
      <c r="C22" s="98" t="s">
        <v>25</v>
      </c>
      <c r="D22" s="1">
        <v>0.384</v>
      </c>
      <c r="E22" s="1">
        <v>0.128</v>
      </c>
      <c r="F22" s="4">
        <f t="shared" si="1"/>
        <v>77.99479166666666</v>
      </c>
      <c r="G22" s="5" t="s">
        <v>120</v>
      </c>
      <c r="H22" s="1" t="s">
        <v>234</v>
      </c>
      <c r="I22" s="17" t="s">
        <v>117</v>
      </c>
      <c r="J22" s="17" t="s">
        <v>118</v>
      </c>
      <c r="K22" s="2" t="s">
        <v>219</v>
      </c>
      <c r="L22" s="6">
        <v>14</v>
      </c>
      <c r="M22" s="32"/>
    </row>
    <row r="23" spans="1:13" s="26" customFormat="1" ht="38.25" customHeight="1">
      <c r="A23" s="99">
        <v>29.95</v>
      </c>
      <c r="B23" s="97">
        <f>D23+E23</f>
        <v>0.512</v>
      </c>
      <c r="C23" s="98" t="s">
        <v>25</v>
      </c>
      <c r="D23" s="1">
        <v>0.384</v>
      </c>
      <c r="E23" s="6">
        <v>0.128</v>
      </c>
      <c r="F23" s="4">
        <f t="shared" si="1"/>
        <v>77.99479166666666</v>
      </c>
      <c r="G23" s="5">
        <v>0</v>
      </c>
      <c r="H23" s="1" t="s">
        <v>28</v>
      </c>
      <c r="I23" s="17" t="s">
        <v>21</v>
      </c>
      <c r="J23" s="17" t="s">
        <v>22</v>
      </c>
      <c r="K23" s="2" t="s">
        <v>219</v>
      </c>
      <c r="L23" s="6">
        <v>25</v>
      </c>
      <c r="M23" s="32"/>
    </row>
    <row r="24" spans="1:13" s="26" customFormat="1" ht="38.25" customHeight="1">
      <c r="A24" s="99">
        <v>29.95</v>
      </c>
      <c r="B24" s="97">
        <f>SUM(D24)</f>
        <v>0.512</v>
      </c>
      <c r="C24" s="98" t="s">
        <v>25</v>
      </c>
      <c r="D24" s="18">
        <v>0.512</v>
      </c>
      <c r="E24" s="22" t="s">
        <v>6</v>
      </c>
      <c r="F24" s="20">
        <f t="shared" si="1"/>
        <v>58.49609375</v>
      </c>
      <c r="G24" s="21">
        <v>0</v>
      </c>
      <c r="H24" s="18" t="s">
        <v>186</v>
      </c>
      <c r="I24" s="17" t="s">
        <v>95</v>
      </c>
      <c r="J24" s="17" t="s">
        <v>96</v>
      </c>
      <c r="K24" s="17" t="s">
        <v>128</v>
      </c>
      <c r="L24" s="19">
        <v>16</v>
      </c>
      <c r="M24" s="32"/>
    </row>
    <row r="25" spans="1:13" s="26" customFormat="1" ht="38.25" customHeight="1">
      <c r="A25" s="100">
        <v>29.95</v>
      </c>
      <c r="B25" s="97">
        <f>D25+E25</f>
        <v>1.28</v>
      </c>
      <c r="C25" s="98" t="s">
        <v>25</v>
      </c>
      <c r="D25" s="1">
        <v>0.768</v>
      </c>
      <c r="E25" s="1">
        <v>0.512</v>
      </c>
      <c r="F25" s="4">
        <f t="shared" si="1"/>
        <v>38.99739583333333</v>
      </c>
      <c r="G25" s="5">
        <v>12.95</v>
      </c>
      <c r="H25" s="1" t="s">
        <v>19</v>
      </c>
      <c r="I25" s="17" t="s">
        <v>15</v>
      </c>
      <c r="J25" s="17" t="s">
        <v>16</v>
      </c>
      <c r="K25" s="1" t="s">
        <v>219</v>
      </c>
      <c r="L25" s="6">
        <v>24</v>
      </c>
      <c r="M25" s="32"/>
    </row>
    <row r="26" spans="1:13" s="26" customFormat="1" ht="38.25" customHeight="1">
      <c r="A26" s="99">
        <v>29.95</v>
      </c>
      <c r="B26" s="97">
        <f>SUM(D26)</f>
        <v>1.5</v>
      </c>
      <c r="C26" s="98" t="s">
        <v>25</v>
      </c>
      <c r="D26" s="18">
        <v>1.5</v>
      </c>
      <c r="E26" s="22" t="s">
        <v>6</v>
      </c>
      <c r="F26" s="20">
        <f t="shared" si="1"/>
        <v>19.966666666666665</v>
      </c>
      <c r="G26" s="21">
        <v>0</v>
      </c>
      <c r="H26" s="18" t="s">
        <v>223</v>
      </c>
      <c r="I26" s="17" t="s">
        <v>218</v>
      </c>
      <c r="J26" s="17" t="s">
        <v>220</v>
      </c>
      <c r="K26" s="17" t="s">
        <v>219</v>
      </c>
      <c r="L26" s="19">
        <v>4</v>
      </c>
      <c r="M26" s="32"/>
    </row>
    <row r="27" spans="1:13" s="26" customFormat="1" ht="38.25" customHeight="1">
      <c r="A27" s="99">
        <v>29.99</v>
      </c>
      <c r="B27" s="97">
        <f aca="true" t="shared" si="2" ref="B27:B35">D27+E27</f>
        <v>1.024</v>
      </c>
      <c r="C27" s="98" t="s">
        <v>25</v>
      </c>
      <c r="D27" s="1">
        <v>0.768</v>
      </c>
      <c r="E27" s="1">
        <v>0.256</v>
      </c>
      <c r="F27" s="4">
        <f t="shared" si="1"/>
        <v>39.049479166666664</v>
      </c>
      <c r="G27" s="5" t="s">
        <v>164</v>
      </c>
      <c r="H27" s="1" t="s">
        <v>165</v>
      </c>
      <c r="I27" s="17" t="s">
        <v>154</v>
      </c>
      <c r="J27" s="17" t="s">
        <v>156</v>
      </c>
      <c r="K27" s="2" t="s">
        <v>90</v>
      </c>
      <c r="L27" s="6">
        <v>8</v>
      </c>
      <c r="M27" s="32"/>
    </row>
    <row r="28" spans="1:13" s="26" customFormat="1" ht="38.25" customHeight="1">
      <c r="A28" s="99">
        <v>29.99</v>
      </c>
      <c r="B28" s="97">
        <f t="shared" si="2"/>
        <v>1.024</v>
      </c>
      <c r="C28" s="98" t="s">
        <v>25</v>
      </c>
      <c r="D28" s="1">
        <v>0.768</v>
      </c>
      <c r="E28" s="1">
        <v>0.256</v>
      </c>
      <c r="F28" s="4">
        <f t="shared" si="1"/>
        <v>39.049479166666664</v>
      </c>
      <c r="G28" s="5">
        <v>209.94</v>
      </c>
      <c r="H28" s="1" t="s">
        <v>229</v>
      </c>
      <c r="I28" s="17" t="s">
        <v>154</v>
      </c>
      <c r="J28" s="17" t="s">
        <v>159</v>
      </c>
      <c r="K28" s="2" t="s">
        <v>90</v>
      </c>
      <c r="L28" s="6">
        <v>8</v>
      </c>
      <c r="M28" s="32"/>
    </row>
    <row r="29" spans="1:13" s="26" customFormat="1" ht="38.25" customHeight="1">
      <c r="A29" s="100">
        <v>29.99</v>
      </c>
      <c r="B29" s="97">
        <f t="shared" si="2"/>
        <v>2</v>
      </c>
      <c r="C29" s="98" t="s">
        <v>25</v>
      </c>
      <c r="D29" s="1">
        <v>1</v>
      </c>
      <c r="E29" s="1">
        <v>1</v>
      </c>
      <c r="F29" s="4">
        <f t="shared" si="1"/>
        <v>29.99</v>
      </c>
      <c r="G29" s="5">
        <v>99.95</v>
      </c>
      <c r="H29" s="1" t="s">
        <v>115</v>
      </c>
      <c r="I29" s="17" t="s">
        <v>110</v>
      </c>
      <c r="J29" s="17" t="s">
        <v>111</v>
      </c>
      <c r="K29" s="1" t="s">
        <v>189</v>
      </c>
      <c r="L29" s="6">
        <v>13</v>
      </c>
      <c r="M29" s="32"/>
    </row>
    <row r="30" spans="1:13" s="26" customFormat="1" ht="38.25" customHeight="1">
      <c r="A30" s="99">
        <v>29.99</v>
      </c>
      <c r="B30" s="97">
        <f t="shared" si="2"/>
        <v>3.768</v>
      </c>
      <c r="C30" s="98" t="s">
        <v>25</v>
      </c>
      <c r="D30" s="1">
        <v>3</v>
      </c>
      <c r="E30" s="6">
        <v>0.768</v>
      </c>
      <c r="F30" s="4">
        <f t="shared" si="1"/>
        <v>9.996666666666666</v>
      </c>
      <c r="G30" s="5" t="s">
        <v>6</v>
      </c>
      <c r="H30" s="1" t="s">
        <v>185</v>
      </c>
      <c r="I30" s="17" t="s">
        <v>217</v>
      </c>
      <c r="J30" s="17" t="s">
        <v>183</v>
      </c>
      <c r="K30" s="2" t="s">
        <v>219</v>
      </c>
      <c r="L30" s="6">
        <v>6</v>
      </c>
      <c r="M30" s="32"/>
    </row>
    <row r="31" spans="1:13" s="26" customFormat="1" ht="38.25" customHeight="1">
      <c r="A31" s="99">
        <v>31.95</v>
      </c>
      <c r="B31" s="97">
        <f t="shared" si="2"/>
        <v>7.5120000000000005</v>
      </c>
      <c r="C31" s="98" t="s">
        <v>25</v>
      </c>
      <c r="D31" s="1">
        <v>7</v>
      </c>
      <c r="E31" s="1">
        <v>0.512</v>
      </c>
      <c r="F31" s="4">
        <f t="shared" si="1"/>
        <v>4.564285714285714</v>
      </c>
      <c r="G31" s="5" t="s">
        <v>137</v>
      </c>
      <c r="H31" s="1" t="s">
        <v>194</v>
      </c>
      <c r="I31" s="17" t="s">
        <v>131</v>
      </c>
      <c r="J31" s="17" t="s">
        <v>134</v>
      </c>
      <c r="K31" s="2" t="s">
        <v>128</v>
      </c>
      <c r="L31" s="6">
        <v>10</v>
      </c>
      <c r="M31" s="32"/>
    </row>
    <row r="32" spans="1:13" s="26" customFormat="1" ht="38.25" customHeight="1">
      <c r="A32" s="99">
        <v>32.95</v>
      </c>
      <c r="B32" s="97">
        <f t="shared" si="2"/>
        <v>6.768</v>
      </c>
      <c r="C32" s="98" t="s">
        <v>25</v>
      </c>
      <c r="D32" s="1">
        <v>6</v>
      </c>
      <c r="E32" s="3">
        <v>0.768</v>
      </c>
      <c r="F32" s="4">
        <f t="shared" si="1"/>
        <v>5.491666666666667</v>
      </c>
      <c r="G32" s="5" t="s">
        <v>6</v>
      </c>
      <c r="H32" s="1" t="s">
        <v>233</v>
      </c>
      <c r="I32" s="17" t="s">
        <v>78</v>
      </c>
      <c r="J32" s="17" t="s">
        <v>85</v>
      </c>
      <c r="K32" s="2" t="s">
        <v>219</v>
      </c>
      <c r="L32" s="6">
        <v>22</v>
      </c>
      <c r="M32" s="32"/>
    </row>
    <row r="33" spans="1:13" s="26" customFormat="1" ht="38.25" customHeight="1">
      <c r="A33" s="99">
        <v>34.95</v>
      </c>
      <c r="B33" s="97">
        <f t="shared" si="2"/>
        <v>0.512</v>
      </c>
      <c r="C33" s="98" t="s">
        <v>25</v>
      </c>
      <c r="D33" s="1">
        <v>0.384</v>
      </c>
      <c r="E33" s="3">
        <v>0.128</v>
      </c>
      <c r="F33" s="4">
        <f t="shared" si="1"/>
        <v>91.015625</v>
      </c>
      <c r="G33" s="5" t="s">
        <v>83</v>
      </c>
      <c r="H33" s="1" t="s">
        <v>14</v>
      </c>
      <c r="I33" s="17" t="s">
        <v>80</v>
      </c>
      <c r="J33" s="17" t="s">
        <v>81</v>
      </c>
      <c r="K33" s="2" t="s">
        <v>219</v>
      </c>
      <c r="L33" s="6">
        <v>23</v>
      </c>
      <c r="M33" s="32"/>
    </row>
    <row r="34" spans="1:13" s="26" customFormat="1" ht="38.25" customHeight="1">
      <c r="A34" s="99">
        <v>34.95</v>
      </c>
      <c r="B34" s="97">
        <f t="shared" si="2"/>
        <v>1.756</v>
      </c>
      <c r="C34" s="98" t="s">
        <v>25</v>
      </c>
      <c r="D34" s="1">
        <v>1.5</v>
      </c>
      <c r="E34" s="6">
        <v>0.256</v>
      </c>
      <c r="F34" s="4">
        <f t="shared" si="1"/>
        <v>23.3</v>
      </c>
      <c r="G34" s="5">
        <v>0</v>
      </c>
      <c r="H34" s="1" t="s">
        <v>186</v>
      </c>
      <c r="I34" s="17" t="s">
        <v>53</v>
      </c>
      <c r="J34" s="17" t="s">
        <v>55</v>
      </c>
      <c r="K34" s="2" t="s">
        <v>128</v>
      </c>
      <c r="L34" s="6">
        <v>17</v>
      </c>
      <c r="M34" s="32"/>
    </row>
    <row r="35" spans="1:13" s="26" customFormat="1" ht="38.25" customHeight="1">
      <c r="A35" s="99">
        <v>34.95</v>
      </c>
      <c r="B35" s="97">
        <f t="shared" si="2"/>
        <v>1.884</v>
      </c>
      <c r="C35" s="98" t="s">
        <v>25</v>
      </c>
      <c r="D35" s="1">
        <v>1.5</v>
      </c>
      <c r="E35" s="1">
        <v>0.384</v>
      </c>
      <c r="F35" s="4">
        <f t="shared" si="1"/>
        <v>23.3</v>
      </c>
      <c r="G35" s="5">
        <v>19.95</v>
      </c>
      <c r="H35" s="1" t="s">
        <v>144</v>
      </c>
      <c r="I35" s="17" t="s">
        <v>11</v>
      </c>
      <c r="J35" s="17" t="s">
        <v>141</v>
      </c>
      <c r="K35" s="2" t="s">
        <v>128</v>
      </c>
      <c r="L35" s="6">
        <v>11</v>
      </c>
      <c r="M35" s="32"/>
    </row>
    <row r="36" spans="1:13" s="26" customFormat="1" ht="38.25" customHeight="1">
      <c r="A36" s="99">
        <v>34.95</v>
      </c>
      <c r="B36" s="97">
        <f>SUM(D36)</f>
        <v>3</v>
      </c>
      <c r="C36" s="98" t="s">
        <v>25</v>
      </c>
      <c r="D36" s="18">
        <v>3</v>
      </c>
      <c r="E36" s="22" t="s">
        <v>6</v>
      </c>
      <c r="F36" s="20">
        <f aca="true" t="shared" si="3" ref="F36:F67">A36/D36</f>
        <v>11.65</v>
      </c>
      <c r="G36" s="21">
        <v>0</v>
      </c>
      <c r="H36" s="18" t="s">
        <v>225</v>
      </c>
      <c r="I36" s="17" t="s">
        <v>218</v>
      </c>
      <c r="J36" s="17" t="s">
        <v>220</v>
      </c>
      <c r="K36" s="17" t="s">
        <v>219</v>
      </c>
      <c r="L36" s="19">
        <v>4</v>
      </c>
      <c r="M36" s="32"/>
    </row>
    <row r="37" spans="1:13" s="26" customFormat="1" ht="38.25" customHeight="1">
      <c r="A37" s="99">
        <v>34.95</v>
      </c>
      <c r="B37" s="97">
        <f aca="true" t="shared" si="4" ref="B37:B46">D37+E37</f>
        <v>6.384</v>
      </c>
      <c r="C37" s="98" t="s">
        <v>25</v>
      </c>
      <c r="D37" s="1">
        <v>6</v>
      </c>
      <c r="E37" s="6">
        <v>0.384</v>
      </c>
      <c r="F37" s="4">
        <f t="shared" si="3"/>
        <v>5.825</v>
      </c>
      <c r="G37" s="5">
        <v>0</v>
      </c>
      <c r="H37" s="1" t="s">
        <v>99</v>
      </c>
      <c r="I37" s="17" t="s">
        <v>53</v>
      </c>
      <c r="J37" s="17" t="s">
        <v>56</v>
      </c>
      <c r="K37" s="2" t="s">
        <v>128</v>
      </c>
      <c r="L37" s="6">
        <v>17</v>
      </c>
      <c r="M37" s="32"/>
    </row>
    <row r="38" spans="1:13" s="28" customFormat="1" ht="38.25" customHeight="1">
      <c r="A38" s="99">
        <v>35.95</v>
      </c>
      <c r="B38" s="97">
        <f t="shared" si="4"/>
        <v>1.384</v>
      </c>
      <c r="C38" s="98" t="s">
        <v>25</v>
      </c>
      <c r="D38" s="1">
        <v>1</v>
      </c>
      <c r="E38" s="3">
        <v>0.384</v>
      </c>
      <c r="F38" s="4">
        <f t="shared" si="3"/>
        <v>35.95</v>
      </c>
      <c r="G38" s="5">
        <v>0</v>
      </c>
      <c r="H38" s="1" t="s">
        <v>74</v>
      </c>
      <c r="I38" s="17" t="s">
        <v>50</v>
      </c>
      <c r="J38" s="17" t="s">
        <v>70</v>
      </c>
      <c r="K38" s="2" t="s">
        <v>219</v>
      </c>
      <c r="L38" s="6">
        <v>20</v>
      </c>
      <c r="M38" s="32"/>
    </row>
    <row r="39" spans="1:13" s="28" customFormat="1" ht="38.25" customHeight="1">
      <c r="A39" s="99">
        <v>35.99</v>
      </c>
      <c r="B39" s="97">
        <f t="shared" si="4"/>
        <v>0.64</v>
      </c>
      <c r="C39" s="98" t="s">
        <v>25</v>
      </c>
      <c r="D39" s="1">
        <v>0.512</v>
      </c>
      <c r="E39" s="3">
        <v>0.128</v>
      </c>
      <c r="F39" s="4">
        <f t="shared" si="3"/>
        <v>70.29296875</v>
      </c>
      <c r="G39" s="5">
        <v>0</v>
      </c>
      <c r="H39" s="1" t="s">
        <v>65</v>
      </c>
      <c r="I39" s="17" t="s">
        <v>60</v>
      </c>
      <c r="J39" s="17" t="s">
        <v>61</v>
      </c>
      <c r="K39" s="2" t="s">
        <v>128</v>
      </c>
      <c r="L39" s="6">
        <v>18</v>
      </c>
      <c r="M39" s="32"/>
    </row>
    <row r="40" spans="1:13" s="28" customFormat="1" ht="38.25" customHeight="1">
      <c r="A40" s="99">
        <v>36.9</v>
      </c>
      <c r="B40" s="97">
        <f t="shared" si="4"/>
        <v>0.512</v>
      </c>
      <c r="C40" s="98" t="s">
        <v>25</v>
      </c>
      <c r="D40" s="1">
        <v>0.256</v>
      </c>
      <c r="E40" s="3">
        <v>0.256</v>
      </c>
      <c r="F40" s="4">
        <f t="shared" si="3"/>
        <v>144.140625</v>
      </c>
      <c r="G40" s="5" t="s">
        <v>37</v>
      </c>
      <c r="H40" s="1" t="s">
        <v>36</v>
      </c>
      <c r="I40" s="17" t="s">
        <v>34</v>
      </c>
      <c r="J40" s="17" t="s">
        <v>32</v>
      </c>
      <c r="K40" s="2" t="s">
        <v>90</v>
      </c>
      <c r="L40" s="6">
        <v>26</v>
      </c>
      <c r="M40" s="32"/>
    </row>
    <row r="41" spans="1:13" s="28" customFormat="1" ht="38.25" customHeight="1">
      <c r="A41" s="99">
        <v>36.99</v>
      </c>
      <c r="B41" s="97">
        <f t="shared" si="4"/>
        <v>1.756</v>
      </c>
      <c r="C41" s="98" t="s">
        <v>25</v>
      </c>
      <c r="D41" s="1">
        <v>1.5</v>
      </c>
      <c r="E41" s="1">
        <v>0.256</v>
      </c>
      <c r="F41" s="4">
        <f t="shared" si="3"/>
        <v>24.66</v>
      </c>
      <c r="G41" s="5" t="s">
        <v>164</v>
      </c>
      <c r="H41" s="1" t="s">
        <v>165</v>
      </c>
      <c r="I41" s="17" t="s">
        <v>154</v>
      </c>
      <c r="J41" s="17" t="s">
        <v>155</v>
      </c>
      <c r="K41" s="2" t="s">
        <v>90</v>
      </c>
      <c r="L41" s="6">
        <v>8</v>
      </c>
      <c r="M41" s="32"/>
    </row>
    <row r="42" spans="1:13" s="28" customFormat="1" ht="38.25" customHeight="1">
      <c r="A42" s="99">
        <v>36.99</v>
      </c>
      <c r="B42" s="97">
        <f t="shared" si="4"/>
        <v>1.756</v>
      </c>
      <c r="C42" s="98" t="s">
        <v>25</v>
      </c>
      <c r="D42" s="1">
        <v>1.5</v>
      </c>
      <c r="E42" s="1">
        <v>0.256</v>
      </c>
      <c r="F42" s="4">
        <f t="shared" si="3"/>
        <v>24.66</v>
      </c>
      <c r="G42" s="5">
        <v>209.94</v>
      </c>
      <c r="H42" s="1" t="s">
        <v>229</v>
      </c>
      <c r="I42" s="17" t="s">
        <v>154</v>
      </c>
      <c r="J42" s="17" t="s">
        <v>160</v>
      </c>
      <c r="K42" s="2" t="s">
        <v>90</v>
      </c>
      <c r="L42" s="6">
        <v>8</v>
      </c>
      <c r="M42" s="32"/>
    </row>
    <row r="43" spans="1:13" s="26" customFormat="1" ht="38.25" customHeight="1">
      <c r="A43" s="99">
        <v>37.99</v>
      </c>
      <c r="B43" s="97">
        <f t="shared" si="4"/>
        <v>3.768</v>
      </c>
      <c r="C43" s="98" t="s">
        <v>25</v>
      </c>
      <c r="D43" s="1">
        <v>3</v>
      </c>
      <c r="E43" s="6">
        <v>0.768</v>
      </c>
      <c r="F43" s="4">
        <f t="shared" si="3"/>
        <v>12.663333333333334</v>
      </c>
      <c r="G43" s="5" t="s">
        <v>6</v>
      </c>
      <c r="H43" s="1" t="s">
        <v>186</v>
      </c>
      <c r="I43" s="17" t="s">
        <v>217</v>
      </c>
      <c r="J43" s="17" t="s">
        <v>182</v>
      </c>
      <c r="K43" s="2" t="s">
        <v>219</v>
      </c>
      <c r="L43" s="6">
        <v>6</v>
      </c>
      <c r="M43" s="32"/>
    </row>
    <row r="44" spans="1:13" s="26" customFormat="1" ht="38.25" customHeight="1">
      <c r="A44" s="99">
        <v>39.95</v>
      </c>
      <c r="B44" s="97">
        <f t="shared" si="4"/>
        <v>0.512</v>
      </c>
      <c r="C44" s="98" t="s">
        <v>25</v>
      </c>
      <c r="D44" s="1">
        <v>0.384</v>
      </c>
      <c r="E44" s="6">
        <v>0.128</v>
      </c>
      <c r="F44" s="4">
        <f t="shared" si="3"/>
        <v>104.03645833333334</v>
      </c>
      <c r="G44" s="5">
        <v>249.95</v>
      </c>
      <c r="H44" s="1" t="s">
        <v>108</v>
      </c>
      <c r="I44" s="17" t="s">
        <v>21</v>
      </c>
      <c r="J44" s="17" t="s">
        <v>22</v>
      </c>
      <c r="K44" s="2" t="s">
        <v>219</v>
      </c>
      <c r="L44" s="6">
        <v>25</v>
      </c>
      <c r="M44" s="32"/>
    </row>
    <row r="45" spans="1:13" s="26" customFormat="1" ht="38.25" customHeight="1">
      <c r="A45" s="101">
        <v>39.95</v>
      </c>
      <c r="B45" s="97">
        <f t="shared" si="4"/>
        <v>0.512</v>
      </c>
      <c r="C45" s="98" t="s">
        <v>25</v>
      </c>
      <c r="D45" s="13">
        <v>0.384</v>
      </c>
      <c r="E45" s="13">
        <v>0.128</v>
      </c>
      <c r="F45" s="16">
        <f t="shared" si="3"/>
        <v>104.03645833333334</v>
      </c>
      <c r="G45" s="14" t="s">
        <v>48</v>
      </c>
      <c r="H45" s="13" t="s">
        <v>186</v>
      </c>
      <c r="I45" s="31" t="s">
        <v>41</v>
      </c>
      <c r="J45" s="31" t="s">
        <v>44</v>
      </c>
      <c r="K45" s="15" t="s">
        <v>90</v>
      </c>
      <c r="L45" s="13">
        <v>27</v>
      </c>
      <c r="M45" s="23"/>
    </row>
    <row r="46" spans="1:13" s="26" customFormat="1" ht="38.25" customHeight="1">
      <c r="A46" s="99">
        <v>39.95</v>
      </c>
      <c r="B46" s="97">
        <f t="shared" si="4"/>
        <v>1.256</v>
      </c>
      <c r="C46" s="98" t="s">
        <v>25</v>
      </c>
      <c r="D46" s="1">
        <v>1</v>
      </c>
      <c r="E46" s="6">
        <v>0.256</v>
      </c>
      <c r="F46" s="4">
        <f t="shared" si="3"/>
        <v>39.95</v>
      </c>
      <c r="G46" s="5">
        <v>0</v>
      </c>
      <c r="H46" s="1" t="s">
        <v>28</v>
      </c>
      <c r="I46" s="17" t="s">
        <v>21</v>
      </c>
      <c r="J46" s="17" t="s">
        <v>23</v>
      </c>
      <c r="K46" s="2" t="s">
        <v>219</v>
      </c>
      <c r="L46" s="6">
        <v>25</v>
      </c>
      <c r="M46" s="32"/>
    </row>
    <row r="47" spans="1:13" s="26" customFormat="1" ht="38.25" customHeight="1">
      <c r="A47" s="99">
        <v>39.95</v>
      </c>
      <c r="B47" s="97">
        <f>SUM(D47)</f>
        <v>1.5</v>
      </c>
      <c r="C47" s="98" t="s">
        <v>25</v>
      </c>
      <c r="D47" s="18">
        <v>1.5</v>
      </c>
      <c r="E47" s="22" t="s">
        <v>6</v>
      </c>
      <c r="F47" s="20">
        <f t="shared" si="3"/>
        <v>26.633333333333336</v>
      </c>
      <c r="G47" s="21">
        <v>0</v>
      </c>
      <c r="H47" s="18" t="s">
        <v>224</v>
      </c>
      <c r="I47" s="17" t="s">
        <v>218</v>
      </c>
      <c r="J47" s="17" t="s">
        <v>220</v>
      </c>
      <c r="K47" s="17" t="s">
        <v>219</v>
      </c>
      <c r="L47" s="19">
        <v>4</v>
      </c>
      <c r="M47" s="32"/>
    </row>
    <row r="48" spans="1:13" s="26" customFormat="1" ht="38.25" customHeight="1">
      <c r="A48" s="99">
        <v>39.95</v>
      </c>
      <c r="B48" s="97">
        <f>SUM(D48)</f>
        <v>1.5</v>
      </c>
      <c r="C48" s="98" t="s">
        <v>25</v>
      </c>
      <c r="D48" s="18">
        <v>1.5</v>
      </c>
      <c r="E48" s="22" t="s">
        <v>6</v>
      </c>
      <c r="F48" s="20">
        <f t="shared" si="3"/>
        <v>26.633333333333336</v>
      </c>
      <c r="G48" s="21">
        <v>19.95</v>
      </c>
      <c r="H48" s="18" t="s">
        <v>222</v>
      </c>
      <c r="I48" s="17" t="s">
        <v>218</v>
      </c>
      <c r="J48" s="17" t="s">
        <v>221</v>
      </c>
      <c r="K48" s="17" t="s">
        <v>219</v>
      </c>
      <c r="L48" s="19">
        <v>4</v>
      </c>
      <c r="M48" s="32"/>
    </row>
    <row r="49" spans="1:13" s="26" customFormat="1" ht="38.25" customHeight="1">
      <c r="A49" s="99">
        <v>39.95</v>
      </c>
      <c r="B49" s="97">
        <f>D49+E49</f>
        <v>1.6280000000000001</v>
      </c>
      <c r="C49" s="98" t="s">
        <v>25</v>
      </c>
      <c r="D49" s="1">
        <v>1.5</v>
      </c>
      <c r="E49" s="6">
        <v>0.128</v>
      </c>
      <c r="F49" s="4">
        <f t="shared" si="3"/>
        <v>26.633333333333336</v>
      </c>
      <c r="G49" s="5">
        <v>350</v>
      </c>
      <c r="H49" s="1" t="s">
        <v>186</v>
      </c>
      <c r="I49" s="17" t="s">
        <v>21</v>
      </c>
      <c r="J49" s="17" t="s">
        <v>29</v>
      </c>
      <c r="K49" s="2" t="s">
        <v>90</v>
      </c>
      <c r="L49" s="6">
        <v>25</v>
      </c>
      <c r="M49" s="32"/>
    </row>
    <row r="50" spans="1:13" s="26" customFormat="1" ht="38.25" customHeight="1">
      <c r="A50" s="100">
        <v>39.95</v>
      </c>
      <c r="B50" s="97">
        <f>D50+E50</f>
        <v>2.012</v>
      </c>
      <c r="C50" s="98" t="s">
        <v>25</v>
      </c>
      <c r="D50" s="1">
        <v>1.5</v>
      </c>
      <c r="E50" s="1">
        <v>0.512</v>
      </c>
      <c r="F50" s="4">
        <f t="shared" si="3"/>
        <v>26.633333333333336</v>
      </c>
      <c r="G50" s="5">
        <v>12.95</v>
      </c>
      <c r="H50" s="1" t="s">
        <v>19</v>
      </c>
      <c r="I50" s="17" t="s">
        <v>15</v>
      </c>
      <c r="J50" s="17" t="s">
        <v>17</v>
      </c>
      <c r="K50" s="1" t="s">
        <v>219</v>
      </c>
      <c r="L50" s="6">
        <v>24</v>
      </c>
      <c r="M50" s="32"/>
    </row>
    <row r="51" spans="1:13" s="26" customFormat="1" ht="38.25" customHeight="1">
      <c r="A51" s="99">
        <v>39.95</v>
      </c>
      <c r="B51" s="97">
        <f>SUM(D51)</f>
        <v>6</v>
      </c>
      <c r="C51" s="98" t="s">
        <v>25</v>
      </c>
      <c r="D51" s="18">
        <v>6</v>
      </c>
      <c r="E51" s="22" t="s">
        <v>6</v>
      </c>
      <c r="F51" s="20">
        <f t="shared" si="3"/>
        <v>6.658333333333334</v>
      </c>
      <c r="G51" s="21">
        <v>0</v>
      </c>
      <c r="H51" s="18" t="s">
        <v>227</v>
      </c>
      <c r="I51" s="17" t="s">
        <v>218</v>
      </c>
      <c r="J51" s="17" t="s">
        <v>220</v>
      </c>
      <c r="K51" s="17" t="s">
        <v>219</v>
      </c>
      <c r="L51" s="19">
        <v>4</v>
      </c>
      <c r="M51" s="32"/>
    </row>
    <row r="52" spans="1:13" s="26" customFormat="1" ht="38.25" customHeight="1">
      <c r="A52" s="99">
        <v>39.95</v>
      </c>
      <c r="B52" s="97">
        <f>SUM(D52)</f>
        <v>7</v>
      </c>
      <c r="C52" s="98" t="s">
        <v>25</v>
      </c>
      <c r="D52" s="18">
        <v>7</v>
      </c>
      <c r="E52" s="22" t="s">
        <v>6</v>
      </c>
      <c r="F52" s="20">
        <f t="shared" si="3"/>
        <v>5.707142857142857</v>
      </c>
      <c r="G52" s="21">
        <v>0</v>
      </c>
      <c r="H52" s="18" t="s">
        <v>99</v>
      </c>
      <c r="I52" s="17" t="s">
        <v>95</v>
      </c>
      <c r="J52" s="17" t="s">
        <v>97</v>
      </c>
      <c r="K52" s="17" t="s">
        <v>128</v>
      </c>
      <c r="L52" s="19">
        <v>16</v>
      </c>
      <c r="M52" s="32"/>
    </row>
    <row r="53" spans="1:13" s="26" customFormat="1" ht="38.25" customHeight="1">
      <c r="A53" s="99">
        <v>39.98</v>
      </c>
      <c r="B53" s="97">
        <f aca="true" t="shared" si="5" ref="B53:B59">D53+E53</f>
        <v>0.64</v>
      </c>
      <c r="C53" s="98" t="s">
        <v>25</v>
      </c>
      <c r="D53" s="1">
        <v>0.512</v>
      </c>
      <c r="E53" s="3">
        <v>0.128</v>
      </c>
      <c r="F53" s="4">
        <f t="shared" si="3"/>
        <v>78.08593749999999</v>
      </c>
      <c r="G53" s="5">
        <v>0</v>
      </c>
      <c r="H53" s="1" t="s">
        <v>64</v>
      </c>
      <c r="I53" s="17" t="s">
        <v>60</v>
      </c>
      <c r="J53" s="17" t="s">
        <v>61</v>
      </c>
      <c r="K53" s="2" t="s">
        <v>128</v>
      </c>
      <c r="L53" s="6">
        <v>18</v>
      </c>
      <c r="M53" s="32"/>
    </row>
    <row r="54" spans="1:13" s="26" customFormat="1" ht="38.25" customHeight="1">
      <c r="A54" s="99">
        <v>39.99</v>
      </c>
      <c r="B54" s="97">
        <f t="shared" si="5"/>
        <v>7</v>
      </c>
      <c r="C54" s="98" t="s">
        <v>25</v>
      </c>
      <c r="D54" s="18">
        <v>5</v>
      </c>
      <c r="E54" s="19">
        <v>2</v>
      </c>
      <c r="F54" s="20">
        <f t="shared" si="3"/>
        <v>7.998</v>
      </c>
      <c r="G54" s="21">
        <v>19.99</v>
      </c>
      <c r="H54" s="18" t="s">
        <v>190</v>
      </c>
      <c r="I54" s="17" t="s">
        <v>217</v>
      </c>
      <c r="J54" s="17" t="s">
        <v>187</v>
      </c>
      <c r="K54" s="17" t="s">
        <v>189</v>
      </c>
      <c r="L54" s="19">
        <v>6</v>
      </c>
      <c r="M54" s="32"/>
    </row>
    <row r="55" spans="1:13" s="26" customFormat="1" ht="38.25" customHeight="1">
      <c r="A55" s="99">
        <v>41.95</v>
      </c>
      <c r="B55" s="97">
        <f t="shared" si="5"/>
        <v>7.5120000000000005</v>
      </c>
      <c r="C55" s="98" t="s">
        <v>25</v>
      </c>
      <c r="D55" s="1">
        <v>7</v>
      </c>
      <c r="E55" s="1">
        <v>0.512</v>
      </c>
      <c r="F55" s="4">
        <f t="shared" si="3"/>
        <v>5.992857142857143</v>
      </c>
      <c r="G55" s="5" t="s">
        <v>137</v>
      </c>
      <c r="H55" s="1" t="s">
        <v>186</v>
      </c>
      <c r="I55" s="17" t="s">
        <v>131</v>
      </c>
      <c r="J55" s="17" t="s">
        <v>134</v>
      </c>
      <c r="K55" s="2" t="s">
        <v>128</v>
      </c>
      <c r="L55" s="6">
        <v>10</v>
      </c>
      <c r="M55" s="32"/>
    </row>
    <row r="56" spans="1:13" s="26" customFormat="1" ht="38.25" customHeight="1">
      <c r="A56" s="96">
        <v>42.95</v>
      </c>
      <c r="B56" s="97">
        <f t="shared" si="5"/>
        <v>6.768</v>
      </c>
      <c r="C56" s="98" t="s">
        <v>25</v>
      </c>
      <c r="D56" s="1">
        <v>6</v>
      </c>
      <c r="E56" s="1">
        <v>0.768</v>
      </c>
      <c r="F56" s="4">
        <f t="shared" si="3"/>
        <v>7.158333333333334</v>
      </c>
      <c r="G56" s="5" t="s">
        <v>130</v>
      </c>
      <c r="H56" s="1" t="s">
        <v>129</v>
      </c>
      <c r="I56" s="17" t="s">
        <v>125</v>
      </c>
      <c r="J56" s="17" t="s">
        <v>126</v>
      </c>
      <c r="K56" s="2" t="s">
        <v>128</v>
      </c>
      <c r="L56" s="6">
        <v>9</v>
      </c>
      <c r="M56" s="32"/>
    </row>
    <row r="57" spans="1:13" s="26" customFormat="1" ht="38.25" customHeight="1">
      <c r="A57" s="99">
        <v>42.99</v>
      </c>
      <c r="B57" s="97">
        <f t="shared" si="5"/>
        <v>2.128</v>
      </c>
      <c r="C57" s="98" t="s">
        <v>25</v>
      </c>
      <c r="D57" s="1">
        <v>2</v>
      </c>
      <c r="E57" s="3">
        <v>0.128</v>
      </c>
      <c r="F57" s="4">
        <f t="shared" si="3"/>
        <v>21.495</v>
      </c>
      <c r="G57" s="5">
        <v>0</v>
      </c>
      <c r="H57" s="1" t="s">
        <v>65</v>
      </c>
      <c r="I57" s="17" t="s">
        <v>60</v>
      </c>
      <c r="J57" s="17" t="s">
        <v>173</v>
      </c>
      <c r="K57" s="2" t="s">
        <v>128</v>
      </c>
      <c r="L57" s="6">
        <v>18</v>
      </c>
      <c r="M57" s="32"/>
    </row>
    <row r="58" spans="1:13" s="26" customFormat="1" ht="38.25" customHeight="1">
      <c r="A58" s="100">
        <v>43.99</v>
      </c>
      <c r="B58" s="97">
        <f t="shared" si="5"/>
        <v>2</v>
      </c>
      <c r="C58" s="98" t="s">
        <v>25</v>
      </c>
      <c r="D58" s="1">
        <v>1</v>
      </c>
      <c r="E58" s="1">
        <v>1</v>
      </c>
      <c r="F58" s="4">
        <f t="shared" si="3"/>
        <v>43.99</v>
      </c>
      <c r="G58" s="5">
        <v>49.95</v>
      </c>
      <c r="H58" s="1" t="s">
        <v>186</v>
      </c>
      <c r="I58" s="17" t="s">
        <v>110</v>
      </c>
      <c r="J58" s="17" t="s">
        <v>111</v>
      </c>
      <c r="K58" s="1" t="s">
        <v>189</v>
      </c>
      <c r="L58" s="6">
        <v>13</v>
      </c>
      <c r="M58" s="32"/>
    </row>
    <row r="59" spans="1:13" s="26" customFormat="1" ht="38.25" customHeight="1">
      <c r="A59" s="99">
        <v>44.95</v>
      </c>
      <c r="B59" s="97">
        <f t="shared" si="5"/>
        <v>1.884</v>
      </c>
      <c r="C59" s="98" t="s">
        <v>25</v>
      </c>
      <c r="D59" s="1">
        <v>1.5</v>
      </c>
      <c r="E59" s="3">
        <v>0.384</v>
      </c>
      <c r="F59" s="4">
        <f t="shared" si="3"/>
        <v>29.96666666666667</v>
      </c>
      <c r="G59" s="5" t="s">
        <v>83</v>
      </c>
      <c r="H59" s="1" t="s">
        <v>14</v>
      </c>
      <c r="I59" s="17" t="s">
        <v>80</v>
      </c>
      <c r="J59" s="17" t="s">
        <v>82</v>
      </c>
      <c r="K59" s="2" t="s">
        <v>219</v>
      </c>
      <c r="L59" s="6">
        <v>23</v>
      </c>
      <c r="M59" s="32"/>
    </row>
    <row r="60" spans="1:13" s="26" customFormat="1" ht="38.25" customHeight="1">
      <c r="A60" s="99">
        <v>44.95</v>
      </c>
      <c r="B60" s="97">
        <f>SUM(D60)</f>
        <v>3</v>
      </c>
      <c r="C60" s="98" t="s">
        <v>25</v>
      </c>
      <c r="D60" s="18">
        <v>3</v>
      </c>
      <c r="E60" s="22" t="s">
        <v>6</v>
      </c>
      <c r="F60" s="20">
        <f t="shared" si="3"/>
        <v>14.983333333333334</v>
      </c>
      <c r="G60" s="21">
        <v>0</v>
      </c>
      <c r="H60" s="18" t="s">
        <v>226</v>
      </c>
      <c r="I60" s="17" t="s">
        <v>218</v>
      </c>
      <c r="J60" s="17" t="s">
        <v>220</v>
      </c>
      <c r="K60" s="17" t="s">
        <v>219</v>
      </c>
      <c r="L60" s="19">
        <v>4</v>
      </c>
      <c r="M60" s="32"/>
    </row>
    <row r="61" spans="1:13" s="26" customFormat="1" ht="38.25" customHeight="1">
      <c r="A61" s="99">
        <v>44.95</v>
      </c>
      <c r="B61" s="97">
        <f>D61+E61</f>
        <v>5</v>
      </c>
      <c r="C61" s="98" t="s">
        <v>25</v>
      </c>
      <c r="D61" s="1">
        <v>4</v>
      </c>
      <c r="E61" s="3">
        <v>1</v>
      </c>
      <c r="F61" s="4">
        <f t="shared" si="3"/>
        <v>11.2375</v>
      </c>
      <c r="G61" s="5">
        <v>0</v>
      </c>
      <c r="H61" s="1" t="s">
        <v>74</v>
      </c>
      <c r="I61" s="17" t="s">
        <v>50</v>
      </c>
      <c r="J61" s="17" t="s">
        <v>71</v>
      </c>
      <c r="K61" s="2" t="s">
        <v>219</v>
      </c>
      <c r="L61" s="6">
        <v>20</v>
      </c>
      <c r="M61" s="32"/>
    </row>
    <row r="62" spans="1:13" s="26" customFormat="1" ht="38.25" customHeight="1">
      <c r="A62" s="99">
        <v>44.95</v>
      </c>
      <c r="B62" s="97">
        <f>SUM(D62)</f>
        <v>6</v>
      </c>
      <c r="C62" s="98" t="s">
        <v>25</v>
      </c>
      <c r="D62" s="18">
        <v>6</v>
      </c>
      <c r="E62" s="22" t="s">
        <v>6</v>
      </c>
      <c r="F62" s="20">
        <f t="shared" si="3"/>
        <v>7.491666666666667</v>
      </c>
      <c r="G62" s="21">
        <v>0</v>
      </c>
      <c r="H62" s="18" t="s">
        <v>171</v>
      </c>
      <c r="I62" s="17" t="s">
        <v>218</v>
      </c>
      <c r="J62" s="17" t="s">
        <v>220</v>
      </c>
      <c r="K62" s="17" t="s">
        <v>219</v>
      </c>
      <c r="L62" s="19">
        <v>4</v>
      </c>
      <c r="M62" s="32"/>
    </row>
    <row r="63" spans="1:13" s="26" customFormat="1" ht="38.25" customHeight="1">
      <c r="A63" s="99">
        <v>44.95</v>
      </c>
      <c r="B63" s="97">
        <f>D63+E63</f>
        <v>6.384</v>
      </c>
      <c r="C63" s="98" t="s">
        <v>25</v>
      </c>
      <c r="D63" s="1">
        <v>6</v>
      </c>
      <c r="E63" s="6">
        <v>0.384</v>
      </c>
      <c r="F63" s="4">
        <f t="shared" si="3"/>
        <v>7.491666666666667</v>
      </c>
      <c r="G63" s="5">
        <v>0</v>
      </c>
      <c r="H63" s="1" t="s">
        <v>186</v>
      </c>
      <c r="I63" s="17" t="s">
        <v>53</v>
      </c>
      <c r="J63" s="17" t="s">
        <v>56</v>
      </c>
      <c r="K63" s="2" t="s">
        <v>128</v>
      </c>
      <c r="L63" s="6">
        <v>17</v>
      </c>
      <c r="M63" s="32"/>
    </row>
    <row r="64" spans="1:13" s="26" customFormat="1" ht="38.25" customHeight="1">
      <c r="A64" s="99">
        <v>44.95</v>
      </c>
      <c r="B64" s="97">
        <f>D64+E64</f>
        <v>6.5120000000000005</v>
      </c>
      <c r="C64" s="98" t="s">
        <v>25</v>
      </c>
      <c r="D64" s="1">
        <v>6</v>
      </c>
      <c r="E64" s="1">
        <v>0.512</v>
      </c>
      <c r="F64" s="4">
        <f t="shared" si="3"/>
        <v>7.491666666666667</v>
      </c>
      <c r="G64" s="5">
        <v>19.95</v>
      </c>
      <c r="H64" s="1" t="s">
        <v>144</v>
      </c>
      <c r="I64" s="17" t="s">
        <v>140</v>
      </c>
      <c r="J64" s="17" t="s">
        <v>142</v>
      </c>
      <c r="K64" s="2" t="s">
        <v>128</v>
      </c>
      <c r="L64" s="6">
        <v>11</v>
      </c>
      <c r="M64" s="32"/>
    </row>
    <row r="65" spans="1:13" s="26" customFormat="1" ht="38.25" customHeight="1">
      <c r="A65" s="99">
        <v>44.95</v>
      </c>
      <c r="B65" s="97">
        <f>SUM(D65)</f>
        <v>7</v>
      </c>
      <c r="C65" s="98" t="s">
        <v>25</v>
      </c>
      <c r="D65" s="18">
        <v>7</v>
      </c>
      <c r="E65" s="22" t="s">
        <v>6</v>
      </c>
      <c r="F65" s="20">
        <f t="shared" si="3"/>
        <v>6.421428571428572</v>
      </c>
      <c r="G65" s="21">
        <v>0</v>
      </c>
      <c r="H65" s="18" t="s">
        <v>186</v>
      </c>
      <c r="I65" s="17" t="s">
        <v>95</v>
      </c>
      <c r="J65" s="17" t="s">
        <v>97</v>
      </c>
      <c r="K65" s="17" t="s">
        <v>128</v>
      </c>
      <c r="L65" s="19">
        <v>16</v>
      </c>
      <c r="M65" s="32"/>
    </row>
    <row r="66" spans="1:13" s="26" customFormat="1" ht="38.25" customHeight="1">
      <c r="A66" s="99">
        <v>44.95</v>
      </c>
      <c r="B66" s="97">
        <f>D66+E66</f>
        <v>10.768</v>
      </c>
      <c r="C66" s="98" t="s">
        <v>25</v>
      </c>
      <c r="D66" s="1">
        <v>10</v>
      </c>
      <c r="E66" s="6">
        <v>0.768</v>
      </c>
      <c r="F66" s="4">
        <f t="shared" si="3"/>
        <v>4.495</v>
      </c>
      <c r="G66" s="5">
        <v>0</v>
      </c>
      <c r="H66" s="1" t="s">
        <v>99</v>
      </c>
      <c r="I66" s="17" t="s">
        <v>53</v>
      </c>
      <c r="J66" s="17" t="s">
        <v>57</v>
      </c>
      <c r="K66" s="2" t="s">
        <v>128</v>
      </c>
      <c r="L66" s="6">
        <v>17</v>
      </c>
      <c r="M66" s="32"/>
    </row>
    <row r="67" spans="1:13" s="26" customFormat="1" ht="38.25" customHeight="1">
      <c r="A67" s="99">
        <v>44.99</v>
      </c>
      <c r="B67" s="97">
        <f>D67+E67</f>
        <v>1.884</v>
      </c>
      <c r="C67" s="98" t="s">
        <v>25</v>
      </c>
      <c r="D67" s="7">
        <v>1.5</v>
      </c>
      <c r="E67" s="7">
        <v>0.384</v>
      </c>
      <c r="F67" s="10">
        <f t="shared" si="3"/>
        <v>29.993333333333336</v>
      </c>
      <c r="G67" s="11" t="s">
        <v>174</v>
      </c>
      <c r="H67" s="7" t="s">
        <v>180</v>
      </c>
      <c r="I67" s="17" t="s">
        <v>172</v>
      </c>
      <c r="J67" s="17" t="s">
        <v>173</v>
      </c>
      <c r="K67" s="8" t="s">
        <v>219</v>
      </c>
      <c r="L67" s="12">
        <v>5</v>
      </c>
      <c r="M67" s="32"/>
    </row>
    <row r="68" spans="1:13" s="26" customFormat="1" ht="38.25" customHeight="1">
      <c r="A68" s="99">
        <v>44.99</v>
      </c>
      <c r="B68" s="97">
        <f>D68+E68</f>
        <v>2.2560000000000002</v>
      </c>
      <c r="C68" s="98" t="s">
        <v>25</v>
      </c>
      <c r="D68" s="1">
        <v>2</v>
      </c>
      <c r="E68" s="1">
        <v>0.256</v>
      </c>
      <c r="F68" s="4">
        <f aca="true" t="shared" si="6" ref="F68:F99">A68/D68</f>
        <v>22.495</v>
      </c>
      <c r="G68" s="5" t="s">
        <v>164</v>
      </c>
      <c r="H68" s="1" t="s">
        <v>165</v>
      </c>
      <c r="I68" s="17" t="s">
        <v>154</v>
      </c>
      <c r="J68" s="17" t="s">
        <v>157</v>
      </c>
      <c r="K68" s="2" t="s">
        <v>90</v>
      </c>
      <c r="L68" s="6">
        <v>8</v>
      </c>
      <c r="M68" s="32"/>
    </row>
    <row r="69" spans="1:13" s="26" customFormat="1" ht="38.25" customHeight="1">
      <c r="A69" s="99">
        <v>44.99</v>
      </c>
      <c r="B69" s="97">
        <f>D69+E69</f>
        <v>2.2560000000000002</v>
      </c>
      <c r="C69" s="98" t="s">
        <v>25</v>
      </c>
      <c r="D69" s="1">
        <v>2</v>
      </c>
      <c r="E69" s="1">
        <v>0.256</v>
      </c>
      <c r="F69" s="4">
        <f t="shared" si="6"/>
        <v>22.495</v>
      </c>
      <c r="G69" s="5">
        <v>209.94</v>
      </c>
      <c r="H69" s="1" t="s">
        <v>229</v>
      </c>
      <c r="I69" s="17" t="s">
        <v>154</v>
      </c>
      <c r="J69" s="17" t="s">
        <v>161</v>
      </c>
      <c r="K69" s="2" t="s">
        <v>90</v>
      </c>
      <c r="L69" s="6">
        <v>8</v>
      </c>
      <c r="M69" s="32"/>
    </row>
    <row r="70" spans="1:13" s="26" customFormat="1" ht="38.25" customHeight="1">
      <c r="A70" s="99">
        <v>45.95</v>
      </c>
      <c r="B70" s="97">
        <f>SUM(D70)</f>
        <v>8</v>
      </c>
      <c r="C70" s="98" t="s">
        <v>25</v>
      </c>
      <c r="D70" s="18">
        <v>8</v>
      </c>
      <c r="E70" s="22" t="s">
        <v>6</v>
      </c>
      <c r="F70" s="20">
        <f t="shared" si="6"/>
        <v>5.74375</v>
      </c>
      <c r="G70" s="21">
        <v>0</v>
      </c>
      <c r="H70" s="18" t="s">
        <v>106</v>
      </c>
      <c r="I70" s="17" t="s">
        <v>88</v>
      </c>
      <c r="J70" s="17" t="s">
        <v>101</v>
      </c>
      <c r="K70" s="17" t="s">
        <v>128</v>
      </c>
      <c r="L70" s="19">
        <v>15</v>
      </c>
      <c r="M70" s="32"/>
    </row>
    <row r="71" spans="1:13" s="26" customFormat="1" ht="38.25" customHeight="1">
      <c r="A71" s="99">
        <v>46.95</v>
      </c>
      <c r="B71" s="97">
        <f aca="true" t="shared" si="7" ref="B71:B76">D71+E71</f>
        <v>13</v>
      </c>
      <c r="C71" s="98" t="s">
        <v>25</v>
      </c>
      <c r="D71" s="1">
        <v>12</v>
      </c>
      <c r="E71" s="1">
        <v>1</v>
      </c>
      <c r="F71" s="4">
        <f t="shared" si="6"/>
        <v>3.9125</v>
      </c>
      <c r="G71" s="5" t="s">
        <v>137</v>
      </c>
      <c r="H71" s="1" t="s">
        <v>194</v>
      </c>
      <c r="I71" s="17" t="s">
        <v>131</v>
      </c>
      <c r="J71" s="17" t="s">
        <v>135</v>
      </c>
      <c r="K71" s="2" t="s">
        <v>128</v>
      </c>
      <c r="L71" s="6">
        <v>10</v>
      </c>
      <c r="M71" s="32"/>
    </row>
    <row r="72" spans="1:13" s="26" customFormat="1" ht="38.25" customHeight="1">
      <c r="A72" s="99">
        <v>46.98</v>
      </c>
      <c r="B72" s="97">
        <f t="shared" si="7"/>
        <v>2.128</v>
      </c>
      <c r="C72" s="98" t="s">
        <v>25</v>
      </c>
      <c r="D72" s="1">
        <v>2</v>
      </c>
      <c r="E72" s="3">
        <v>0.128</v>
      </c>
      <c r="F72" s="4">
        <f t="shared" si="6"/>
        <v>23.49</v>
      </c>
      <c r="G72" s="5">
        <v>0</v>
      </c>
      <c r="H72" s="1" t="s">
        <v>64</v>
      </c>
      <c r="I72" s="17" t="s">
        <v>60</v>
      </c>
      <c r="J72" s="17" t="s">
        <v>173</v>
      </c>
      <c r="K72" s="2" t="s">
        <v>128</v>
      </c>
      <c r="L72" s="6">
        <v>18</v>
      </c>
      <c r="M72" s="32"/>
    </row>
    <row r="73" spans="1:13" s="26" customFormat="1" ht="38.25" customHeight="1">
      <c r="A73" s="101">
        <v>47.45</v>
      </c>
      <c r="B73" s="97">
        <f t="shared" si="7"/>
        <v>0.896</v>
      </c>
      <c r="C73" s="98" t="s">
        <v>25</v>
      </c>
      <c r="D73" s="13">
        <v>0.768</v>
      </c>
      <c r="E73" s="13">
        <v>0.128</v>
      </c>
      <c r="F73" s="16">
        <f t="shared" si="6"/>
        <v>61.78385416666667</v>
      </c>
      <c r="G73" s="14" t="s">
        <v>48</v>
      </c>
      <c r="H73" s="13" t="s">
        <v>186</v>
      </c>
      <c r="I73" s="31" t="s">
        <v>41</v>
      </c>
      <c r="J73" s="31" t="s">
        <v>42</v>
      </c>
      <c r="K73" s="15" t="s">
        <v>90</v>
      </c>
      <c r="L73" s="13">
        <v>27</v>
      </c>
      <c r="M73" s="23"/>
    </row>
    <row r="74" spans="1:13" s="26" customFormat="1" ht="38.25" customHeight="1">
      <c r="A74" s="99">
        <v>47.99</v>
      </c>
      <c r="B74" s="97">
        <f t="shared" si="7"/>
        <v>7</v>
      </c>
      <c r="C74" s="98" t="s">
        <v>25</v>
      </c>
      <c r="D74" s="1">
        <v>5</v>
      </c>
      <c r="E74" s="6">
        <v>2</v>
      </c>
      <c r="F74" s="4">
        <f t="shared" si="6"/>
        <v>9.598</v>
      </c>
      <c r="G74" s="5">
        <v>99.98</v>
      </c>
      <c r="H74" s="1" t="s">
        <v>191</v>
      </c>
      <c r="I74" s="17" t="s">
        <v>217</v>
      </c>
      <c r="J74" s="17" t="s">
        <v>188</v>
      </c>
      <c r="K74" s="2" t="s">
        <v>189</v>
      </c>
      <c r="L74" s="6">
        <v>6</v>
      </c>
      <c r="M74" s="32"/>
    </row>
    <row r="75" spans="1:13" s="26" customFormat="1" ht="38.25" customHeight="1">
      <c r="A75" s="99">
        <v>49.95</v>
      </c>
      <c r="B75" s="97">
        <f t="shared" si="7"/>
        <v>0.64</v>
      </c>
      <c r="C75" s="98" t="s">
        <v>25</v>
      </c>
      <c r="D75" s="1">
        <v>0.512</v>
      </c>
      <c r="E75" s="1">
        <v>0.128</v>
      </c>
      <c r="F75" s="4">
        <f t="shared" si="6"/>
        <v>97.55859375</v>
      </c>
      <c r="G75" s="5">
        <v>329.95</v>
      </c>
      <c r="H75" s="1" t="s">
        <v>152</v>
      </c>
      <c r="I75" s="17" t="s">
        <v>210</v>
      </c>
      <c r="J75" s="17" t="s">
        <v>211</v>
      </c>
      <c r="K75" s="2" t="s">
        <v>198</v>
      </c>
      <c r="L75" s="6">
        <v>2</v>
      </c>
      <c r="M75" s="32"/>
    </row>
    <row r="76" spans="1:13" s="26" customFormat="1" ht="38.25" customHeight="1">
      <c r="A76" s="99">
        <v>49.95</v>
      </c>
      <c r="B76" s="97">
        <f t="shared" si="7"/>
        <v>1.256</v>
      </c>
      <c r="C76" s="98" t="s">
        <v>25</v>
      </c>
      <c r="D76" s="1">
        <v>1</v>
      </c>
      <c r="E76" s="6">
        <v>0.256</v>
      </c>
      <c r="F76" s="4">
        <f t="shared" si="6"/>
        <v>49.95</v>
      </c>
      <c r="G76" s="5">
        <v>249.95</v>
      </c>
      <c r="H76" s="1" t="s">
        <v>108</v>
      </c>
      <c r="I76" s="17" t="s">
        <v>21</v>
      </c>
      <c r="J76" s="17" t="s">
        <v>23</v>
      </c>
      <c r="K76" s="2" t="s">
        <v>219</v>
      </c>
      <c r="L76" s="6">
        <v>25</v>
      </c>
      <c r="M76" s="32"/>
    </row>
    <row r="77" spans="1:13" s="26" customFormat="1" ht="38.25" customHeight="1">
      <c r="A77" s="99">
        <v>49.95</v>
      </c>
      <c r="B77" s="97">
        <f>SUM(D77)</f>
        <v>1.5</v>
      </c>
      <c r="C77" s="98" t="s">
        <v>25</v>
      </c>
      <c r="D77" s="18">
        <v>1.5</v>
      </c>
      <c r="E77" s="22" t="s">
        <v>6</v>
      </c>
      <c r="F77" s="20">
        <f t="shared" si="6"/>
        <v>33.300000000000004</v>
      </c>
      <c r="G77" s="21" t="s">
        <v>6</v>
      </c>
      <c r="H77" s="18" t="s">
        <v>77</v>
      </c>
      <c r="I77" s="17" t="s">
        <v>75</v>
      </c>
      <c r="J77" s="17" t="s">
        <v>219</v>
      </c>
      <c r="K77" s="18" t="s">
        <v>219</v>
      </c>
      <c r="L77" s="19">
        <v>21</v>
      </c>
      <c r="M77" s="32"/>
    </row>
    <row r="78" spans="1:13" s="26" customFormat="1" ht="38.25" customHeight="1">
      <c r="A78" s="99">
        <v>49.95</v>
      </c>
      <c r="B78" s="97">
        <f>SUM(D78)</f>
        <v>1.5</v>
      </c>
      <c r="C78" s="98" t="s">
        <v>25</v>
      </c>
      <c r="D78" s="18">
        <v>1.5</v>
      </c>
      <c r="E78" s="22" t="s">
        <v>6</v>
      </c>
      <c r="F78" s="20">
        <f t="shared" si="6"/>
        <v>33.300000000000004</v>
      </c>
      <c r="G78" s="21" t="s">
        <v>120</v>
      </c>
      <c r="H78" s="18" t="s">
        <v>234</v>
      </c>
      <c r="I78" s="17" t="s">
        <v>117</v>
      </c>
      <c r="J78" s="17" t="s">
        <v>119</v>
      </c>
      <c r="K78" s="17" t="s">
        <v>219</v>
      </c>
      <c r="L78" s="19">
        <v>14</v>
      </c>
      <c r="M78" s="32"/>
    </row>
    <row r="79" spans="1:13" s="26" customFormat="1" ht="38.25" customHeight="1">
      <c r="A79" s="99">
        <v>49.95</v>
      </c>
      <c r="B79" s="97">
        <f aca="true" t="shared" si="8" ref="B79:B88">D79+E79</f>
        <v>1.884</v>
      </c>
      <c r="C79" s="98" t="s">
        <v>25</v>
      </c>
      <c r="D79" s="1">
        <v>1.5</v>
      </c>
      <c r="E79" s="3">
        <v>0.384</v>
      </c>
      <c r="F79" s="4">
        <f t="shared" si="6"/>
        <v>33.300000000000004</v>
      </c>
      <c r="G79" s="5" t="s">
        <v>6</v>
      </c>
      <c r="H79" s="1" t="s">
        <v>69</v>
      </c>
      <c r="I79" s="17" t="s">
        <v>66</v>
      </c>
      <c r="J79" s="17" t="s">
        <v>219</v>
      </c>
      <c r="K79" s="2" t="s">
        <v>219</v>
      </c>
      <c r="L79" s="6">
        <v>19</v>
      </c>
      <c r="M79" s="32"/>
    </row>
    <row r="80" spans="1:13" s="26" customFormat="1" ht="38.25" customHeight="1">
      <c r="A80" s="100">
        <v>49.95</v>
      </c>
      <c r="B80" s="97">
        <f t="shared" si="8"/>
        <v>3.512</v>
      </c>
      <c r="C80" s="98" t="s">
        <v>25</v>
      </c>
      <c r="D80" s="1">
        <v>3</v>
      </c>
      <c r="E80" s="1">
        <v>0.512</v>
      </c>
      <c r="F80" s="4">
        <f t="shared" si="6"/>
        <v>16.650000000000002</v>
      </c>
      <c r="G80" s="5">
        <v>12.95</v>
      </c>
      <c r="H80" s="1" t="s">
        <v>19</v>
      </c>
      <c r="I80" s="17" t="s">
        <v>15</v>
      </c>
      <c r="J80" s="17" t="s">
        <v>18</v>
      </c>
      <c r="K80" s="1" t="s">
        <v>219</v>
      </c>
      <c r="L80" s="6">
        <v>24</v>
      </c>
      <c r="M80" s="32"/>
    </row>
    <row r="81" spans="1:13" s="28" customFormat="1" ht="38.25" customHeight="1">
      <c r="A81" s="99">
        <v>49.95</v>
      </c>
      <c r="B81" s="97">
        <f t="shared" si="8"/>
        <v>3.512</v>
      </c>
      <c r="C81" s="98" t="s">
        <v>25</v>
      </c>
      <c r="D81" s="1">
        <v>3</v>
      </c>
      <c r="E81" s="6">
        <v>0.512</v>
      </c>
      <c r="F81" s="4">
        <f t="shared" si="6"/>
        <v>16.650000000000002</v>
      </c>
      <c r="G81" s="5">
        <v>0</v>
      </c>
      <c r="H81" s="1" t="s">
        <v>28</v>
      </c>
      <c r="I81" s="17" t="s">
        <v>21</v>
      </c>
      <c r="J81" s="17" t="s">
        <v>24</v>
      </c>
      <c r="K81" s="2" t="s">
        <v>219</v>
      </c>
      <c r="L81" s="6">
        <v>25</v>
      </c>
      <c r="M81" s="32"/>
    </row>
    <row r="82" spans="1:13" s="28" customFormat="1" ht="38.25" customHeight="1">
      <c r="A82" s="99">
        <v>49.99</v>
      </c>
      <c r="B82" s="97">
        <f t="shared" si="8"/>
        <v>1.884</v>
      </c>
      <c r="C82" s="98" t="s">
        <v>25</v>
      </c>
      <c r="D82" s="7">
        <v>1.5</v>
      </c>
      <c r="E82" s="7">
        <v>0.384</v>
      </c>
      <c r="F82" s="10">
        <f t="shared" si="6"/>
        <v>33.32666666666667</v>
      </c>
      <c r="G82" s="11" t="s">
        <v>174</v>
      </c>
      <c r="H82" s="7" t="s">
        <v>178</v>
      </c>
      <c r="I82" s="17" t="s">
        <v>172</v>
      </c>
      <c r="J82" s="17" t="s">
        <v>173</v>
      </c>
      <c r="K82" s="8" t="s">
        <v>219</v>
      </c>
      <c r="L82" s="12">
        <v>5</v>
      </c>
      <c r="M82" s="32"/>
    </row>
    <row r="83" spans="1:13" s="28" customFormat="1" ht="38.25" customHeight="1">
      <c r="A83" s="99">
        <v>49.99</v>
      </c>
      <c r="B83" s="97">
        <f t="shared" si="8"/>
        <v>3.512</v>
      </c>
      <c r="C83" s="98" t="s">
        <v>25</v>
      </c>
      <c r="D83" s="7">
        <v>3</v>
      </c>
      <c r="E83" s="7">
        <v>0.512</v>
      </c>
      <c r="F83" s="10">
        <f t="shared" si="6"/>
        <v>16.663333333333334</v>
      </c>
      <c r="G83" s="11" t="s">
        <v>174</v>
      </c>
      <c r="H83" s="7" t="s">
        <v>180</v>
      </c>
      <c r="I83" s="17" t="s">
        <v>172</v>
      </c>
      <c r="J83" s="17" t="s">
        <v>205</v>
      </c>
      <c r="K83" s="8" t="s">
        <v>219</v>
      </c>
      <c r="L83" s="12">
        <v>5</v>
      </c>
      <c r="M83" s="32"/>
    </row>
    <row r="84" spans="1:13" s="26" customFormat="1" ht="38.25" customHeight="1">
      <c r="A84" s="99">
        <v>49.99</v>
      </c>
      <c r="B84" s="97">
        <f t="shared" si="8"/>
        <v>17</v>
      </c>
      <c r="C84" s="98" t="s">
        <v>25</v>
      </c>
      <c r="D84" s="1">
        <v>15</v>
      </c>
      <c r="E84" s="6">
        <v>2</v>
      </c>
      <c r="F84" s="4">
        <f t="shared" si="6"/>
        <v>3.332666666666667</v>
      </c>
      <c r="G84" s="5">
        <v>19.99</v>
      </c>
      <c r="H84" s="1" t="s">
        <v>190</v>
      </c>
      <c r="I84" s="17" t="s">
        <v>217</v>
      </c>
      <c r="J84" s="17" t="s">
        <v>187</v>
      </c>
      <c r="K84" s="2" t="s">
        <v>189</v>
      </c>
      <c r="L84" s="6">
        <v>6</v>
      </c>
      <c r="M84" s="32"/>
    </row>
    <row r="85" spans="1:13" s="26" customFormat="1" ht="38.25" customHeight="1">
      <c r="A85" s="100">
        <v>51.99</v>
      </c>
      <c r="B85" s="97">
        <f t="shared" si="8"/>
        <v>20</v>
      </c>
      <c r="C85" s="98" t="s">
        <v>25</v>
      </c>
      <c r="D85" s="1">
        <v>10</v>
      </c>
      <c r="E85" s="1">
        <v>10</v>
      </c>
      <c r="F85" s="4">
        <f t="shared" si="6"/>
        <v>5.199</v>
      </c>
      <c r="G85" s="5">
        <v>99.95</v>
      </c>
      <c r="H85" s="1" t="s">
        <v>115</v>
      </c>
      <c r="I85" s="17" t="s">
        <v>110</v>
      </c>
      <c r="J85" s="17" t="s">
        <v>112</v>
      </c>
      <c r="K85" s="1" t="s">
        <v>189</v>
      </c>
      <c r="L85" s="6">
        <v>13</v>
      </c>
      <c r="M85" s="32"/>
    </row>
    <row r="86" spans="1:13" s="26" customFormat="1" ht="38.25" customHeight="1">
      <c r="A86" s="96">
        <v>52.95</v>
      </c>
      <c r="B86" s="97">
        <f t="shared" si="8"/>
        <v>8.768</v>
      </c>
      <c r="C86" s="98" t="s">
        <v>25</v>
      </c>
      <c r="D86" s="1">
        <v>8</v>
      </c>
      <c r="E86" s="1">
        <v>0.768</v>
      </c>
      <c r="F86" s="4">
        <f t="shared" si="6"/>
        <v>6.61875</v>
      </c>
      <c r="G86" s="5" t="s">
        <v>130</v>
      </c>
      <c r="H86" s="1" t="s">
        <v>129</v>
      </c>
      <c r="I86" s="17" t="s">
        <v>125</v>
      </c>
      <c r="J86" s="17" t="s">
        <v>127</v>
      </c>
      <c r="K86" s="2" t="s">
        <v>128</v>
      </c>
      <c r="L86" s="6">
        <v>9</v>
      </c>
      <c r="M86" s="32"/>
    </row>
    <row r="87" spans="1:13" s="26" customFormat="1" ht="38.25" customHeight="1">
      <c r="A87" s="99">
        <v>52.99</v>
      </c>
      <c r="B87" s="97">
        <f t="shared" si="8"/>
        <v>6.256</v>
      </c>
      <c r="C87" s="98" t="s">
        <v>25</v>
      </c>
      <c r="D87" s="1">
        <v>6</v>
      </c>
      <c r="E87" s="3">
        <v>0.256</v>
      </c>
      <c r="F87" s="4">
        <f t="shared" si="6"/>
        <v>8.831666666666667</v>
      </c>
      <c r="G87" s="5">
        <v>0</v>
      </c>
      <c r="H87" s="1" t="s">
        <v>65</v>
      </c>
      <c r="I87" s="17" t="s">
        <v>60</v>
      </c>
      <c r="J87" s="17" t="s">
        <v>62</v>
      </c>
      <c r="K87" s="2" t="s">
        <v>128</v>
      </c>
      <c r="L87" s="6">
        <v>18</v>
      </c>
      <c r="M87" s="32"/>
    </row>
    <row r="88" spans="1:13" s="26" customFormat="1" ht="38.25" customHeight="1">
      <c r="A88" s="99">
        <v>54.95</v>
      </c>
      <c r="B88" s="97">
        <f t="shared" si="8"/>
        <v>1.6280000000000001</v>
      </c>
      <c r="C88" s="98" t="s">
        <v>25</v>
      </c>
      <c r="D88" s="1">
        <v>1.5</v>
      </c>
      <c r="E88" s="6">
        <v>0.128</v>
      </c>
      <c r="F88" s="4">
        <f t="shared" si="6"/>
        <v>36.63333333333333</v>
      </c>
      <c r="G88" s="5">
        <v>150</v>
      </c>
      <c r="H88" s="1" t="s">
        <v>31</v>
      </c>
      <c r="I88" s="17" t="s">
        <v>21</v>
      </c>
      <c r="J88" s="17" t="s">
        <v>30</v>
      </c>
      <c r="K88" s="2" t="s">
        <v>90</v>
      </c>
      <c r="L88" s="6">
        <v>25</v>
      </c>
      <c r="M88" s="32"/>
    </row>
    <row r="89" spans="1:13" s="26" customFormat="1" ht="38.25" customHeight="1">
      <c r="A89" s="99">
        <v>54.95</v>
      </c>
      <c r="B89" s="97">
        <f>SUM(D89)</f>
        <v>10</v>
      </c>
      <c r="C89" s="98" t="s">
        <v>25</v>
      </c>
      <c r="D89" s="18">
        <v>10</v>
      </c>
      <c r="E89" s="22" t="s">
        <v>6</v>
      </c>
      <c r="F89" s="20">
        <f t="shared" si="6"/>
        <v>5.495</v>
      </c>
      <c r="G89" s="21">
        <v>0</v>
      </c>
      <c r="H89" s="18" t="s">
        <v>99</v>
      </c>
      <c r="I89" s="17" t="s">
        <v>95</v>
      </c>
      <c r="J89" s="17" t="s">
        <v>98</v>
      </c>
      <c r="K89" s="17" t="s">
        <v>128</v>
      </c>
      <c r="L89" s="19">
        <v>16</v>
      </c>
      <c r="M89" s="32"/>
    </row>
    <row r="90" spans="1:13" s="26" customFormat="1" ht="38.25" customHeight="1">
      <c r="A90" s="99">
        <v>54.95</v>
      </c>
      <c r="B90" s="97">
        <f aca="true" t="shared" si="9" ref="B90:B101">D90+E90</f>
        <v>10.768</v>
      </c>
      <c r="C90" s="98" t="s">
        <v>25</v>
      </c>
      <c r="D90" s="1">
        <v>10</v>
      </c>
      <c r="E90" s="6">
        <v>0.768</v>
      </c>
      <c r="F90" s="4">
        <f t="shared" si="6"/>
        <v>5.495</v>
      </c>
      <c r="G90" s="5">
        <v>0</v>
      </c>
      <c r="H90" s="1" t="s">
        <v>186</v>
      </c>
      <c r="I90" s="17" t="s">
        <v>53</v>
      </c>
      <c r="J90" s="17" t="s">
        <v>57</v>
      </c>
      <c r="K90" s="2" t="s">
        <v>128</v>
      </c>
      <c r="L90" s="6">
        <v>17</v>
      </c>
      <c r="M90" s="32"/>
    </row>
    <row r="91" spans="1:13" s="26" customFormat="1" ht="38.25" customHeight="1">
      <c r="A91" s="99">
        <v>54.95</v>
      </c>
      <c r="B91" s="97">
        <f t="shared" si="9"/>
        <v>11</v>
      </c>
      <c r="C91" s="98" t="s">
        <v>25</v>
      </c>
      <c r="D91" s="1">
        <v>10</v>
      </c>
      <c r="E91" s="1">
        <v>1</v>
      </c>
      <c r="F91" s="4">
        <f t="shared" si="6"/>
        <v>5.495</v>
      </c>
      <c r="G91" s="5">
        <v>19.95</v>
      </c>
      <c r="H91" s="1" t="s">
        <v>144</v>
      </c>
      <c r="I91" s="17" t="s">
        <v>140</v>
      </c>
      <c r="J91" s="17" t="s">
        <v>143</v>
      </c>
      <c r="K91" s="2" t="s">
        <v>128</v>
      </c>
      <c r="L91" s="6">
        <v>11</v>
      </c>
      <c r="M91" s="32"/>
    </row>
    <row r="92" spans="1:13" s="26" customFormat="1" ht="38.25" customHeight="1">
      <c r="A92" s="99">
        <v>54.95</v>
      </c>
      <c r="B92" s="97">
        <f t="shared" si="9"/>
        <v>11.5</v>
      </c>
      <c r="C92" s="98" t="s">
        <v>25</v>
      </c>
      <c r="D92" s="1">
        <v>10</v>
      </c>
      <c r="E92" s="6">
        <v>1.5</v>
      </c>
      <c r="F92" s="4">
        <f t="shared" si="6"/>
        <v>5.495</v>
      </c>
      <c r="G92" s="5">
        <v>0</v>
      </c>
      <c r="H92" s="1" t="s">
        <v>99</v>
      </c>
      <c r="I92" s="17" t="s">
        <v>53</v>
      </c>
      <c r="J92" s="17" t="s">
        <v>58</v>
      </c>
      <c r="K92" s="2" t="s">
        <v>128</v>
      </c>
      <c r="L92" s="6">
        <v>17</v>
      </c>
      <c r="M92" s="32"/>
    </row>
    <row r="93" spans="1:13" s="26" customFormat="1" ht="38.25" customHeight="1">
      <c r="A93" s="99">
        <v>54.99</v>
      </c>
      <c r="B93" s="97">
        <f t="shared" si="9"/>
        <v>3.512</v>
      </c>
      <c r="C93" s="98" t="s">
        <v>25</v>
      </c>
      <c r="D93" s="7">
        <v>3</v>
      </c>
      <c r="E93" s="7">
        <v>0.512</v>
      </c>
      <c r="F93" s="10">
        <f t="shared" si="6"/>
        <v>18.330000000000002</v>
      </c>
      <c r="G93" s="11" t="s">
        <v>174</v>
      </c>
      <c r="H93" s="7" t="s">
        <v>178</v>
      </c>
      <c r="I93" s="17" t="s">
        <v>172</v>
      </c>
      <c r="J93" s="17" t="s">
        <v>205</v>
      </c>
      <c r="K93" s="8" t="s">
        <v>219</v>
      </c>
      <c r="L93" s="12">
        <v>5</v>
      </c>
      <c r="M93" s="32"/>
    </row>
    <row r="94" spans="1:13" s="26" customFormat="1" ht="38.25" customHeight="1">
      <c r="A94" s="99">
        <v>55.95</v>
      </c>
      <c r="B94" s="97">
        <f t="shared" si="9"/>
        <v>7</v>
      </c>
      <c r="C94" s="98" t="s">
        <v>25</v>
      </c>
      <c r="D94" s="1">
        <v>6</v>
      </c>
      <c r="E94" s="3">
        <v>1</v>
      </c>
      <c r="F94" s="4">
        <f t="shared" si="6"/>
        <v>9.325000000000001</v>
      </c>
      <c r="G94" s="5">
        <v>0</v>
      </c>
      <c r="H94" s="1" t="s">
        <v>74</v>
      </c>
      <c r="I94" s="17" t="s">
        <v>50</v>
      </c>
      <c r="J94" s="17" t="s">
        <v>72</v>
      </c>
      <c r="K94" s="2" t="s">
        <v>219</v>
      </c>
      <c r="L94" s="6">
        <v>20</v>
      </c>
      <c r="M94" s="32"/>
    </row>
    <row r="95" spans="1:13" s="26" customFormat="1" ht="38.25" customHeight="1">
      <c r="A95" s="99">
        <v>56.9</v>
      </c>
      <c r="B95" s="97">
        <f t="shared" si="9"/>
        <v>1.756</v>
      </c>
      <c r="C95" s="98" t="s">
        <v>25</v>
      </c>
      <c r="D95" s="1">
        <v>1.5</v>
      </c>
      <c r="E95" s="3">
        <v>0.256</v>
      </c>
      <c r="F95" s="4">
        <f t="shared" si="6"/>
        <v>37.93333333333333</v>
      </c>
      <c r="G95" s="5" t="s">
        <v>38</v>
      </c>
      <c r="H95" s="1" t="s">
        <v>36</v>
      </c>
      <c r="I95" s="17" t="s">
        <v>34</v>
      </c>
      <c r="J95" s="17" t="s">
        <v>134</v>
      </c>
      <c r="K95" s="2" t="s">
        <v>90</v>
      </c>
      <c r="L95" s="6">
        <v>26</v>
      </c>
      <c r="M95" s="32"/>
    </row>
    <row r="96" spans="1:13" s="26" customFormat="1" ht="38.25" customHeight="1">
      <c r="A96" s="99">
        <v>56.95</v>
      </c>
      <c r="B96" s="97">
        <f t="shared" si="9"/>
        <v>13</v>
      </c>
      <c r="C96" s="98" t="s">
        <v>25</v>
      </c>
      <c r="D96" s="1">
        <v>12</v>
      </c>
      <c r="E96" s="1">
        <v>1</v>
      </c>
      <c r="F96" s="4">
        <f t="shared" si="6"/>
        <v>4.745833333333334</v>
      </c>
      <c r="G96" s="5" t="s">
        <v>137</v>
      </c>
      <c r="H96" s="1" t="s">
        <v>186</v>
      </c>
      <c r="I96" s="17" t="s">
        <v>131</v>
      </c>
      <c r="J96" s="17" t="s">
        <v>135</v>
      </c>
      <c r="K96" s="2" t="s">
        <v>128</v>
      </c>
      <c r="L96" s="6">
        <v>10</v>
      </c>
      <c r="M96" s="32"/>
    </row>
    <row r="97" spans="1:13" s="26" customFormat="1" ht="38.25" customHeight="1">
      <c r="A97" s="99">
        <v>56.98</v>
      </c>
      <c r="B97" s="97">
        <f t="shared" si="9"/>
        <v>6.256</v>
      </c>
      <c r="C97" s="98" t="s">
        <v>25</v>
      </c>
      <c r="D97" s="1">
        <v>6</v>
      </c>
      <c r="E97" s="3">
        <v>0.256</v>
      </c>
      <c r="F97" s="4">
        <f t="shared" si="6"/>
        <v>9.496666666666666</v>
      </c>
      <c r="G97" s="5">
        <v>0</v>
      </c>
      <c r="H97" s="1" t="s">
        <v>64</v>
      </c>
      <c r="I97" s="17" t="s">
        <v>60</v>
      </c>
      <c r="J97" s="17" t="s">
        <v>62</v>
      </c>
      <c r="K97" s="2" t="s">
        <v>128</v>
      </c>
      <c r="L97" s="6">
        <v>18</v>
      </c>
      <c r="M97" s="32"/>
    </row>
    <row r="98" spans="1:13" s="28" customFormat="1" ht="38.25" customHeight="1">
      <c r="A98" s="101">
        <v>57.45</v>
      </c>
      <c r="B98" s="97">
        <f t="shared" si="9"/>
        <v>1.6280000000000001</v>
      </c>
      <c r="C98" s="98" t="s">
        <v>25</v>
      </c>
      <c r="D98" s="13">
        <v>1.5</v>
      </c>
      <c r="E98" s="13">
        <v>0.128</v>
      </c>
      <c r="F98" s="16">
        <f t="shared" si="6"/>
        <v>38.300000000000004</v>
      </c>
      <c r="G98" s="14" t="s">
        <v>48</v>
      </c>
      <c r="H98" s="13" t="s">
        <v>186</v>
      </c>
      <c r="I98" s="31" t="s">
        <v>41</v>
      </c>
      <c r="J98" s="31" t="s">
        <v>43</v>
      </c>
      <c r="K98" s="15" t="s">
        <v>90</v>
      </c>
      <c r="L98" s="13">
        <v>27</v>
      </c>
      <c r="M98" s="23"/>
    </row>
    <row r="99" spans="1:13" s="28" customFormat="1" ht="38.25" customHeight="1">
      <c r="A99" s="99">
        <v>57.99</v>
      </c>
      <c r="B99" s="97">
        <f t="shared" si="9"/>
        <v>17</v>
      </c>
      <c r="C99" s="98" t="s">
        <v>25</v>
      </c>
      <c r="D99" s="1">
        <v>15</v>
      </c>
      <c r="E99" s="6">
        <v>2</v>
      </c>
      <c r="F99" s="4">
        <f t="shared" si="6"/>
        <v>3.866</v>
      </c>
      <c r="G99" s="5">
        <v>99.98</v>
      </c>
      <c r="H99" s="1" t="s">
        <v>191</v>
      </c>
      <c r="I99" s="17" t="s">
        <v>217</v>
      </c>
      <c r="J99" s="17" t="s">
        <v>188</v>
      </c>
      <c r="K99" s="2" t="s">
        <v>189</v>
      </c>
      <c r="L99" s="6">
        <v>6</v>
      </c>
      <c r="M99" s="32"/>
    </row>
    <row r="100" spans="1:13" s="28" customFormat="1" ht="38.25" customHeight="1">
      <c r="A100" s="96">
        <v>58.99</v>
      </c>
      <c r="B100" s="97">
        <f t="shared" si="9"/>
        <v>6.768</v>
      </c>
      <c r="C100" s="98" t="s">
        <v>25</v>
      </c>
      <c r="D100" s="1">
        <v>6</v>
      </c>
      <c r="E100" s="1">
        <v>0.768</v>
      </c>
      <c r="F100" s="4">
        <f aca="true" t="shared" si="10" ref="F100:F131">A100/D100</f>
        <v>9.831666666666667</v>
      </c>
      <c r="G100" s="5" t="s">
        <v>130</v>
      </c>
      <c r="H100" s="1" t="s">
        <v>186</v>
      </c>
      <c r="I100" s="17" t="s">
        <v>125</v>
      </c>
      <c r="J100" s="17" t="s">
        <v>126</v>
      </c>
      <c r="K100" s="2" t="s">
        <v>128</v>
      </c>
      <c r="L100" s="6">
        <v>9</v>
      </c>
      <c r="M100" s="32"/>
    </row>
    <row r="101" spans="1:13" s="26" customFormat="1" ht="38.25" customHeight="1">
      <c r="A101" s="99">
        <v>59.95</v>
      </c>
      <c r="B101" s="97">
        <f t="shared" si="9"/>
        <v>3.512</v>
      </c>
      <c r="C101" s="98" t="s">
        <v>25</v>
      </c>
      <c r="D101" s="1">
        <v>3</v>
      </c>
      <c r="E101" s="6">
        <v>0.512</v>
      </c>
      <c r="F101" s="4">
        <f t="shared" si="10"/>
        <v>19.983333333333334</v>
      </c>
      <c r="G101" s="5">
        <v>249.95</v>
      </c>
      <c r="H101" s="1" t="s">
        <v>108</v>
      </c>
      <c r="I101" s="17" t="s">
        <v>21</v>
      </c>
      <c r="J101" s="17" t="s">
        <v>24</v>
      </c>
      <c r="K101" s="2" t="s">
        <v>219</v>
      </c>
      <c r="L101" s="6">
        <v>25</v>
      </c>
      <c r="M101" s="32"/>
    </row>
    <row r="102" spans="1:13" s="26" customFormat="1" ht="38.25" customHeight="1">
      <c r="A102" s="99">
        <v>59.95</v>
      </c>
      <c r="B102" s="97">
        <f>SUM(D102)</f>
        <v>15</v>
      </c>
      <c r="C102" s="98" t="s">
        <v>25</v>
      </c>
      <c r="D102" s="18">
        <v>15</v>
      </c>
      <c r="E102" s="22" t="s">
        <v>6</v>
      </c>
      <c r="F102" s="20">
        <f t="shared" si="10"/>
        <v>3.996666666666667</v>
      </c>
      <c r="G102" s="21">
        <v>0</v>
      </c>
      <c r="H102" s="18" t="s">
        <v>106</v>
      </c>
      <c r="I102" s="17" t="s">
        <v>88</v>
      </c>
      <c r="J102" s="17" t="s">
        <v>102</v>
      </c>
      <c r="K102" s="17" t="s">
        <v>128</v>
      </c>
      <c r="L102" s="19">
        <v>15</v>
      </c>
      <c r="M102" s="32"/>
    </row>
    <row r="103" spans="1:13" s="26" customFormat="1" ht="38.25" customHeight="1">
      <c r="A103" s="99">
        <v>59.99</v>
      </c>
      <c r="B103" s="97">
        <f>D103+E103</f>
        <v>0.828</v>
      </c>
      <c r="C103" s="98" t="s">
        <v>25</v>
      </c>
      <c r="D103" s="1">
        <v>0.7</v>
      </c>
      <c r="E103" s="1">
        <v>0.128</v>
      </c>
      <c r="F103" s="4">
        <f t="shared" si="10"/>
        <v>85.7</v>
      </c>
      <c r="G103" s="5">
        <v>399.98</v>
      </c>
      <c r="H103" s="1" t="s">
        <v>152</v>
      </c>
      <c r="I103" s="17" t="s">
        <v>203</v>
      </c>
      <c r="J103" s="17" t="s">
        <v>204</v>
      </c>
      <c r="K103" s="2" t="s">
        <v>198</v>
      </c>
      <c r="L103" s="6">
        <v>1</v>
      </c>
      <c r="M103" s="32"/>
    </row>
    <row r="104" spans="1:13" s="26" customFormat="1" ht="38.25" customHeight="1">
      <c r="A104" s="100">
        <v>59.99</v>
      </c>
      <c r="B104" s="97">
        <f>D104+E104</f>
        <v>1.425</v>
      </c>
      <c r="C104" s="98" t="s">
        <v>25</v>
      </c>
      <c r="D104" s="1">
        <v>1</v>
      </c>
      <c r="E104" s="1">
        <v>0.425</v>
      </c>
      <c r="F104" s="4">
        <f t="shared" si="10"/>
        <v>59.99</v>
      </c>
      <c r="G104" s="5" t="s">
        <v>215</v>
      </c>
      <c r="H104" s="1" t="s">
        <v>10</v>
      </c>
      <c r="I104" s="17" t="s">
        <v>214</v>
      </c>
      <c r="J104" s="17" t="s">
        <v>216</v>
      </c>
      <c r="K104" s="1" t="s">
        <v>89</v>
      </c>
      <c r="L104" s="6">
        <v>3</v>
      </c>
      <c r="M104" s="32"/>
    </row>
    <row r="105" spans="1:13" s="26" customFormat="1" ht="38.25" customHeight="1">
      <c r="A105" s="99">
        <v>59.99</v>
      </c>
      <c r="B105" s="97">
        <f>D105+E105</f>
        <v>1.65</v>
      </c>
      <c r="C105" s="98" t="s">
        <v>25</v>
      </c>
      <c r="D105" s="7">
        <v>1</v>
      </c>
      <c r="E105" s="7">
        <v>0.65</v>
      </c>
      <c r="F105" s="10">
        <f t="shared" si="10"/>
        <v>59.99</v>
      </c>
      <c r="G105" s="11" t="s">
        <v>92</v>
      </c>
      <c r="H105" s="7" t="s">
        <v>93</v>
      </c>
      <c r="I105" s="17" t="s">
        <v>172</v>
      </c>
      <c r="J105" s="17" t="s">
        <v>91</v>
      </c>
      <c r="K105" s="8" t="s">
        <v>89</v>
      </c>
      <c r="L105" s="12">
        <v>5</v>
      </c>
      <c r="M105" s="32"/>
    </row>
    <row r="106" spans="1:13" s="26" customFormat="1" ht="38.25" customHeight="1">
      <c r="A106" s="99">
        <v>59.99</v>
      </c>
      <c r="B106" s="97">
        <f>D106+E106</f>
        <v>1.65</v>
      </c>
      <c r="C106" s="98" t="s">
        <v>25</v>
      </c>
      <c r="D106" s="1">
        <v>1</v>
      </c>
      <c r="E106" s="6">
        <v>0.65</v>
      </c>
      <c r="F106" s="4">
        <f t="shared" si="10"/>
        <v>59.99</v>
      </c>
      <c r="G106" s="5" t="s">
        <v>195</v>
      </c>
      <c r="H106" s="1" t="s">
        <v>151</v>
      </c>
      <c r="I106" s="17" t="s">
        <v>217</v>
      </c>
      <c r="J106" s="17" t="s">
        <v>193</v>
      </c>
      <c r="K106" s="1" t="s">
        <v>89</v>
      </c>
      <c r="L106" s="6">
        <v>7</v>
      </c>
      <c r="M106" s="32"/>
    </row>
    <row r="107" spans="1:13" s="26" customFormat="1" ht="38.25" customHeight="1">
      <c r="A107" s="99">
        <v>59.99</v>
      </c>
      <c r="B107" s="97">
        <f>D107+E107</f>
        <v>1.756</v>
      </c>
      <c r="C107" s="98" t="s">
        <v>25</v>
      </c>
      <c r="D107" s="1">
        <v>1.5</v>
      </c>
      <c r="E107" s="1">
        <v>0.256</v>
      </c>
      <c r="F107" s="4">
        <f t="shared" si="10"/>
        <v>39.99333333333333</v>
      </c>
      <c r="G107" s="5" t="s">
        <v>163</v>
      </c>
      <c r="H107" s="1" t="s">
        <v>166</v>
      </c>
      <c r="I107" s="17" t="s">
        <v>154</v>
      </c>
      <c r="J107" s="17" t="s">
        <v>158</v>
      </c>
      <c r="K107" s="2" t="s">
        <v>90</v>
      </c>
      <c r="L107" s="6">
        <v>8</v>
      </c>
      <c r="M107" s="32"/>
    </row>
    <row r="108" spans="1:13" s="26" customFormat="1" ht="38.25" customHeight="1">
      <c r="A108" s="99">
        <v>61.99</v>
      </c>
      <c r="B108" s="97">
        <f>SUM(D108)</f>
        <v>5</v>
      </c>
      <c r="C108" s="98" t="s">
        <v>25</v>
      </c>
      <c r="D108" s="18">
        <v>5</v>
      </c>
      <c r="E108" s="22" t="s">
        <v>6</v>
      </c>
      <c r="F108" s="20">
        <f t="shared" si="10"/>
        <v>12.398</v>
      </c>
      <c r="G108" s="21">
        <v>0</v>
      </c>
      <c r="H108" s="18" t="s">
        <v>149</v>
      </c>
      <c r="I108" s="17" t="s">
        <v>145</v>
      </c>
      <c r="J108" s="17" t="s">
        <v>147</v>
      </c>
      <c r="K108" s="17" t="s">
        <v>128</v>
      </c>
      <c r="L108" s="19">
        <v>12</v>
      </c>
      <c r="M108" s="32"/>
    </row>
    <row r="109" spans="1:13" s="28" customFormat="1" ht="38.25" customHeight="1">
      <c r="A109" s="99">
        <v>64.95</v>
      </c>
      <c r="B109" s="97">
        <f>SUM(D109)</f>
        <v>10</v>
      </c>
      <c r="C109" s="98" t="s">
        <v>25</v>
      </c>
      <c r="D109" s="18">
        <v>10</v>
      </c>
      <c r="E109" s="22" t="s">
        <v>6</v>
      </c>
      <c r="F109" s="20">
        <f t="shared" si="10"/>
        <v>6.495</v>
      </c>
      <c r="G109" s="21">
        <v>0</v>
      </c>
      <c r="H109" s="18" t="s">
        <v>186</v>
      </c>
      <c r="I109" s="17" t="s">
        <v>95</v>
      </c>
      <c r="J109" s="17" t="s">
        <v>98</v>
      </c>
      <c r="K109" s="17" t="s">
        <v>128</v>
      </c>
      <c r="L109" s="19">
        <v>16</v>
      </c>
      <c r="M109" s="32"/>
    </row>
    <row r="110" spans="1:13" s="28" customFormat="1" ht="38.25" customHeight="1">
      <c r="A110" s="99">
        <v>64.95</v>
      </c>
      <c r="B110" s="97">
        <f>D110+E110</f>
        <v>11.5</v>
      </c>
      <c r="C110" s="98" t="s">
        <v>25</v>
      </c>
      <c r="D110" s="1">
        <v>10</v>
      </c>
      <c r="E110" s="6">
        <v>1.5</v>
      </c>
      <c r="F110" s="4">
        <f t="shared" si="10"/>
        <v>6.495</v>
      </c>
      <c r="G110" s="5">
        <v>0</v>
      </c>
      <c r="H110" s="1" t="s">
        <v>186</v>
      </c>
      <c r="I110" s="17" t="s">
        <v>53</v>
      </c>
      <c r="J110" s="17" t="s">
        <v>58</v>
      </c>
      <c r="K110" s="2" t="s">
        <v>128</v>
      </c>
      <c r="L110" s="6">
        <v>17</v>
      </c>
      <c r="M110" s="32"/>
    </row>
    <row r="111" spans="1:13" s="28" customFormat="1" ht="38.25" customHeight="1">
      <c r="A111" s="100">
        <v>65.99</v>
      </c>
      <c r="B111" s="97">
        <f>D111+E111</f>
        <v>20</v>
      </c>
      <c r="C111" s="98" t="s">
        <v>25</v>
      </c>
      <c r="D111" s="1">
        <v>10</v>
      </c>
      <c r="E111" s="1">
        <v>10</v>
      </c>
      <c r="F111" s="4">
        <f t="shared" si="10"/>
        <v>6.598999999999999</v>
      </c>
      <c r="G111" s="5">
        <v>49.95</v>
      </c>
      <c r="H111" s="1" t="s">
        <v>186</v>
      </c>
      <c r="I111" s="17" t="s">
        <v>110</v>
      </c>
      <c r="J111" s="17" t="s">
        <v>112</v>
      </c>
      <c r="K111" s="1" t="s">
        <v>189</v>
      </c>
      <c r="L111" s="6">
        <v>13</v>
      </c>
      <c r="M111" s="32"/>
    </row>
    <row r="112" spans="1:13" s="26" customFormat="1" ht="38.25" customHeight="1">
      <c r="A112" s="96">
        <v>66.99</v>
      </c>
      <c r="B112" s="97">
        <f>D112+E112</f>
        <v>8.768</v>
      </c>
      <c r="C112" s="98" t="s">
        <v>25</v>
      </c>
      <c r="D112" s="1">
        <v>8</v>
      </c>
      <c r="E112" s="1">
        <v>0.768</v>
      </c>
      <c r="F112" s="4">
        <f t="shared" si="10"/>
        <v>8.37375</v>
      </c>
      <c r="G112" s="5" t="s">
        <v>130</v>
      </c>
      <c r="H112" s="1" t="s">
        <v>186</v>
      </c>
      <c r="I112" s="17" t="s">
        <v>125</v>
      </c>
      <c r="J112" s="17" t="s">
        <v>127</v>
      </c>
      <c r="K112" s="2" t="s">
        <v>128</v>
      </c>
      <c r="L112" s="6">
        <v>9</v>
      </c>
      <c r="M112" s="32"/>
    </row>
    <row r="113" spans="1:13" s="26" customFormat="1" ht="38.25" customHeight="1">
      <c r="A113" s="101">
        <v>67.45</v>
      </c>
      <c r="B113" s="97">
        <f>D113+E113</f>
        <v>1.756</v>
      </c>
      <c r="C113" s="98" t="s">
        <v>25</v>
      </c>
      <c r="D113" s="13">
        <v>1.5</v>
      </c>
      <c r="E113" s="13">
        <v>0.256</v>
      </c>
      <c r="F113" s="16">
        <f t="shared" si="10"/>
        <v>44.96666666666667</v>
      </c>
      <c r="G113" s="14" t="s">
        <v>48</v>
      </c>
      <c r="H113" s="13" t="s">
        <v>186</v>
      </c>
      <c r="I113" s="31" t="s">
        <v>41</v>
      </c>
      <c r="J113" s="31" t="s">
        <v>45</v>
      </c>
      <c r="K113" s="15" t="s">
        <v>90</v>
      </c>
      <c r="L113" s="13">
        <v>27</v>
      </c>
      <c r="M113" s="23"/>
    </row>
    <row r="114" spans="1:13" s="26" customFormat="1" ht="38.25" customHeight="1">
      <c r="A114" s="99">
        <v>69.95</v>
      </c>
      <c r="B114" s="97">
        <f>D114+E114</f>
        <v>1.2</v>
      </c>
      <c r="C114" s="98" t="s">
        <v>25</v>
      </c>
      <c r="D114" s="1">
        <v>1</v>
      </c>
      <c r="E114" s="1">
        <v>0.2</v>
      </c>
      <c r="F114" s="4">
        <f t="shared" si="10"/>
        <v>69.95</v>
      </c>
      <c r="G114" s="5">
        <v>329.95</v>
      </c>
      <c r="H114" s="1" t="s">
        <v>152</v>
      </c>
      <c r="I114" s="17" t="s">
        <v>210</v>
      </c>
      <c r="J114" s="17" t="s">
        <v>212</v>
      </c>
      <c r="K114" s="2" t="s">
        <v>198</v>
      </c>
      <c r="L114" s="6">
        <v>2</v>
      </c>
      <c r="M114" s="32"/>
    </row>
    <row r="115" spans="1:13" s="26" customFormat="1" ht="38.25" customHeight="1">
      <c r="A115" s="99">
        <v>69.95</v>
      </c>
      <c r="B115" s="97">
        <f>SUM(D115)</f>
        <v>3</v>
      </c>
      <c r="C115" s="98" t="s">
        <v>25</v>
      </c>
      <c r="D115" s="18">
        <v>3</v>
      </c>
      <c r="E115" s="22" t="s">
        <v>6</v>
      </c>
      <c r="F115" s="20">
        <f t="shared" si="10"/>
        <v>23.316666666666666</v>
      </c>
      <c r="G115" s="21" t="s">
        <v>120</v>
      </c>
      <c r="H115" s="18" t="s">
        <v>234</v>
      </c>
      <c r="I115" s="17" t="s">
        <v>117</v>
      </c>
      <c r="J115" s="17" t="s">
        <v>119</v>
      </c>
      <c r="K115" s="17" t="s">
        <v>219</v>
      </c>
      <c r="L115" s="19">
        <v>14</v>
      </c>
      <c r="M115" s="32"/>
    </row>
    <row r="116" spans="1:13" s="28" customFormat="1" ht="38.25" customHeight="1">
      <c r="A116" s="99">
        <v>69.99</v>
      </c>
      <c r="B116" s="97">
        <f aca="true" t="shared" si="11" ref="B116:B121">D116+E116</f>
        <v>1.2</v>
      </c>
      <c r="C116" s="98" t="s">
        <v>25</v>
      </c>
      <c r="D116" s="1">
        <v>1</v>
      </c>
      <c r="E116" s="1">
        <v>0.2</v>
      </c>
      <c r="F116" s="4">
        <f t="shared" si="10"/>
        <v>69.99</v>
      </c>
      <c r="G116" s="5">
        <v>399.98</v>
      </c>
      <c r="H116" s="1" t="s">
        <v>152</v>
      </c>
      <c r="I116" s="17" t="s">
        <v>203</v>
      </c>
      <c r="J116" s="17" t="s">
        <v>205</v>
      </c>
      <c r="K116" s="2" t="s">
        <v>198</v>
      </c>
      <c r="L116" s="6">
        <v>1</v>
      </c>
      <c r="M116" s="32"/>
    </row>
    <row r="117" spans="1:13" s="26" customFormat="1" ht="38.25" customHeight="1">
      <c r="A117" s="99">
        <v>79.95</v>
      </c>
      <c r="B117" s="97">
        <f t="shared" si="11"/>
        <v>1.756</v>
      </c>
      <c r="C117" s="98" t="s">
        <v>25</v>
      </c>
      <c r="D117" s="1">
        <v>1.5</v>
      </c>
      <c r="E117" s="1">
        <v>0.256</v>
      </c>
      <c r="F117" s="4">
        <f t="shared" si="10"/>
        <v>53.300000000000004</v>
      </c>
      <c r="G117" s="5">
        <v>329.95</v>
      </c>
      <c r="H117" s="1" t="s">
        <v>152</v>
      </c>
      <c r="I117" s="17" t="s">
        <v>210</v>
      </c>
      <c r="J117" s="17" t="s">
        <v>213</v>
      </c>
      <c r="K117" s="2" t="s">
        <v>198</v>
      </c>
      <c r="L117" s="6">
        <v>2</v>
      </c>
      <c r="M117" s="32"/>
    </row>
    <row r="118" spans="1:13" s="26" customFormat="1" ht="38.25" customHeight="1">
      <c r="A118" s="99">
        <v>79.95</v>
      </c>
      <c r="B118" s="97">
        <f t="shared" si="11"/>
        <v>30</v>
      </c>
      <c r="C118" s="98" t="s">
        <v>25</v>
      </c>
      <c r="D118" s="1">
        <v>25</v>
      </c>
      <c r="E118" s="3">
        <v>5</v>
      </c>
      <c r="F118" s="4">
        <f t="shared" si="10"/>
        <v>3.198</v>
      </c>
      <c r="G118" s="5">
        <v>0</v>
      </c>
      <c r="H118" s="1" t="s">
        <v>74</v>
      </c>
      <c r="I118" s="17" t="s">
        <v>50</v>
      </c>
      <c r="J118" s="17" t="s">
        <v>138</v>
      </c>
      <c r="K118" s="2" t="s">
        <v>219</v>
      </c>
      <c r="L118" s="6">
        <v>20</v>
      </c>
      <c r="M118" s="32"/>
    </row>
    <row r="119" spans="1:13" s="28" customFormat="1" ht="38.25" customHeight="1">
      <c r="A119" s="99">
        <v>79.99</v>
      </c>
      <c r="B119" s="97">
        <f t="shared" si="11"/>
        <v>0.828</v>
      </c>
      <c r="C119" s="98" t="s">
        <v>25</v>
      </c>
      <c r="D119" s="1">
        <v>0.7</v>
      </c>
      <c r="E119" s="1">
        <v>0.128</v>
      </c>
      <c r="F119" s="4">
        <f t="shared" si="10"/>
        <v>114.27142857142857</v>
      </c>
      <c r="G119" s="5">
        <v>0</v>
      </c>
      <c r="H119" s="1" t="s">
        <v>153</v>
      </c>
      <c r="I119" s="17" t="s">
        <v>203</v>
      </c>
      <c r="J119" s="17" t="s">
        <v>204</v>
      </c>
      <c r="K119" s="2" t="s">
        <v>198</v>
      </c>
      <c r="L119" s="6">
        <v>1</v>
      </c>
      <c r="M119" s="32"/>
    </row>
    <row r="120" spans="1:13" s="28" customFormat="1" ht="38.25" customHeight="1">
      <c r="A120" s="99">
        <v>79.99</v>
      </c>
      <c r="B120" s="97">
        <f t="shared" si="11"/>
        <v>1.7</v>
      </c>
      <c r="C120" s="98" t="s">
        <v>25</v>
      </c>
      <c r="D120" s="1">
        <v>1.5</v>
      </c>
      <c r="E120" s="1">
        <v>0.2</v>
      </c>
      <c r="F120" s="4">
        <f t="shared" si="10"/>
        <v>53.32666666666666</v>
      </c>
      <c r="G120" s="5">
        <v>399.98</v>
      </c>
      <c r="H120" s="1" t="s">
        <v>152</v>
      </c>
      <c r="I120" s="17" t="s">
        <v>203</v>
      </c>
      <c r="J120" s="17" t="s">
        <v>206</v>
      </c>
      <c r="K120" s="2" t="s">
        <v>198</v>
      </c>
      <c r="L120" s="6">
        <v>1</v>
      </c>
      <c r="M120" s="32"/>
    </row>
    <row r="121" spans="1:13" s="28" customFormat="1" ht="38.25" customHeight="1">
      <c r="A121" s="99">
        <v>79.99</v>
      </c>
      <c r="B121" s="97">
        <f t="shared" si="11"/>
        <v>1.756</v>
      </c>
      <c r="C121" s="98" t="s">
        <v>25</v>
      </c>
      <c r="D121" s="1">
        <v>1.5</v>
      </c>
      <c r="E121" s="1">
        <v>0.256</v>
      </c>
      <c r="F121" s="4">
        <f t="shared" si="10"/>
        <v>53.32666666666666</v>
      </c>
      <c r="G121" s="5">
        <v>334.93</v>
      </c>
      <c r="H121" s="1" t="s">
        <v>167</v>
      </c>
      <c r="I121" s="17" t="s">
        <v>154</v>
      </c>
      <c r="J121" s="17" t="s">
        <v>162</v>
      </c>
      <c r="K121" s="2" t="s">
        <v>90</v>
      </c>
      <c r="L121" s="6">
        <v>8</v>
      </c>
      <c r="M121" s="32"/>
    </row>
    <row r="122" spans="1:13" s="26" customFormat="1" ht="38.25" customHeight="1">
      <c r="A122" s="99">
        <v>79.99</v>
      </c>
      <c r="B122" s="97">
        <f>SUM(D122)</f>
        <v>10</v>
      </c>
      <c r="C122" s="98" t="s">
        <v>25</v>
      </c>
      <c r="D122" s="18">
        <v>10</v>
      </c>
      <c r="E122" s="22" t="s">
        <v>6</v>
      </c>
      <c r="F122" s="20">
        <f t="shared" si="10"/>
        <v>7.999</v>
      </c>
      <c r="G122" s="21">
        <v>0</v>
      </c>
      <c r="H122" s="18" t="s">
        <v>149</v>
      </c>
      <c r="I122" s="17" t="s">
        <v>145</v>
      </c>
      <c r="J122" s="17" t="s">
        <v>148</v>
      </c>
      <c r="K122" s="17" t="s">
        <v>128</v>
      </c>
      <c r="L122" s="19">
        <v>12</v>
      </c>
      <c r="M122" s="32"/>
    </row>
    <row r="123" spans="1:13" s="26" customFormat="1" ht="38.25" customHeight="1">
      <c r="A123" s="99">
        <v>81.9</v>
      </c>
      <c r="B123" s="97">
        <f aca="true" t="shared" si="12" ref="B123:B140">D123+E123</f>
        <v>2.012</v>
      </c>
      <c r="C123" s="98" t="s">
        <v>25</v>
      </c>
      <c r="D123" s="1">
        <v>1.5</v>
      </c>
      <c r="E123" s="3">
        <v>0.512</v>
      </c>
      <c r="F123" s="4">
        <f t="shared" si="10"/>
        <v>54.6</v>
      </c>
      <c r="G123" s="5" t="s">
        <v>39</v>
      </c>
      <c r="H123" s="1" t="s">
        <v>36</v>
      </c>
      <c r="I123" s="17" t="s">
        <v>34</v>
      </c>
      <c r="J123" s="17" t="s">
        <v>33</v>
      </c>
      <c r="K123" s="2" t="s">
        <v>90</v>
      </c>
      <c r="L123" s="6">
        <v>26</v>
      </c>
      <c r="M123" s="32"/>
    </row>
    <row r="124" spans="1:13" s="26" customFormat="1" ht="38.25" customHeight="1">
      <c r="A124" s="101">
        <v>82.45</v>
      </c>
      <c r="B124" s="97">
        <f t="shared" si="12"/>
        <v>3.2560000000000002</v>
      </c>
      <c r="C124" s="98" t="s">
        <v>25</v>
      </c>
      <c r="D124" s="13">
        <v>3</v>
      </c>
      <c r="E124" s="13">
        <v>0.256</v>
      </c>
      <c r="F124" s="16">
        <f t="shared" si="10"/>
        <v>27.483333333333334</v>
      </c>
      <c r="G124" s="14" t="s">
        <v>48</v>
      </c>
      <c r="H124" s="13" t="s">
        <v>186</v>
      </c>
      <c r="I124" s="31" t="s">
        <v>41</v>
      </c>
      <c r="J124" s="31" t="s">
        <v>45</v>
      </c>
      <c r="K124" s="15" t="s">
        <v>90</v>
      </c>
      <c r="L124" s="13">
        <v>27</v>
      </c>
      <c r="M124" s="23"/>
    </row>
    <row r="125" spans="1:13" s="26" customFormat="1" ht="38.25" customHeight="1">
      <c r="A125" s="101">
        <v>87.45</v>
      </c>
      <c r="B125" s="97">
        <f t="shared" si="12"/>
        <v>1.884</v>
      </c>
      <c r="C125" s="98" t="s">
        <v>25</v>
      </c>
      <c r="D125" s="13">
        <v>1.5</v>
      </c>
      <c r="E125" s="13">
        <v>0.384</v>
      </c>
      <c r="F125" s="16">
        <f t="shared" si="10"/>
        <v>58.300000000000004</v>
      </c>
      <c r="G125" s="14" t="s">
        <v>48</v>
      </c>
      <c r="H125" s="13" t="s">
        <v>186</v>
      </c>
      <c r="I125" s="31" t="s">
        <v>41</v>
      </c>
      <c r="J125" s="31" t="s">
        <v>46</v>
      </c>
      <c r="K125" s="15" t="s">
        <v>90</v>
      </c>
      <c r="L125" s="13">
        <v>27</v>
      </c>
      <c r="M125" s="23"/>
    </row>
    <row r="126" spans="1:13" s="26" customFormat="1" ht="38.25" customHeight="1">
      <c r="A126" s="99">
        <v>89.99</v>
      </c>
      <c r="B126" s="97">
        <f t="shared" si="12"/>
        <v>1.2</v>
      </c>
      <c r="C126" s="98" t="s">
        <v>25</v>
      </c>
      <c r="D126" s="3">
        <v>1</v>
      </c>
      <c r="E126" s="1">
        <v>0.2</v>
      </c>
      <c r="F126" s="4">
        <f t="shared" si="10"/>
        <v>89.99</v>
      </c>
      <c r="G126" s="5">
        <v>0</v>
      </c>
      <c r="H126" s="1" t="s">
        <v>153</v>
      </c>
      <c r="I126" s="17" t="s">
        <v>203</v>
      </c>
      <c r="J126" s="17" t="s">
        <v>205</v>
      </c>
      <c r="K126" s="2" t="s">
        <v>198</v>
      </c>
      <c r="L126" s="6">
        <v>1</v>
      </c>
      <c r="M126" s="32"/>
    </row>
    <row r="127" spans="1:13" s="26" customFormat="1" ht="38.25" customHeight="1">
      <c r="A127" s="100">
        <v>91.99</v>
      </c>
      <c r="B127" s="97">
        <f t="shared" si="12"/>
        <v>40</v>
      </c>
      <c r="C127" s="98" t="s">
        <v>25</v>
      </c>
      <c r="D127" s="1">
        <v>20</v>
      </c>
      <c r="E127" s="1">
        <v>20</v>
      </c>
      <c r="F127" s="4">
        <f t="shared" si="10"/>
        <v>4.5995</v>
      </c>
      <c r="G127" s="5">
        <v>99.95</v>
      </c>
      <c r="H127" s="1" t="s">
        <v>115</v>
      </c>
      <c r="I127" s="17" t="s">
        <v>110</v>
      </c>
      <c r="J127" s="17" t="s">
        <v>113</v>
      </c>
      <c r="K127" s="1" t="s">
        <v>189</v>
      </c>
      <c r="L127" s="6">
        <v>13</v>
      </c>
      <c r="M127" s="32"/>
    </row>
    <row r="128" spans="1:13" s="26" customFormat="1" ht="38.25" customHeight="1">
      <c r="A128" s="99">
        <v>99.99</v>
      </c>
      <c r="B128" s="97">
        <f t="shared" si="12"/>
        <v>1.7</v>
      </c>
      <c r="C128" s="98" t="s">
        <v>25</v>
      </c>
      <c r="D128" s="1">
        <v>1.5</v>
      </c>
      <c r="E128" s="1">
        <v>0.2</v>
      </c>
      <c r="F128" s="4">
        <f t="shared" si="10"/>
        <v>66.66</v>
      </c>
      <c r="G128" s="5">
        <v>0</v>
      </c>
      <c r="H128" s="1" t="s">
        <v>153</v>
      </c>
      <c r="I128" s="17" t="s">
        <v>203</v>
      </c>
      <c r="J128" s="17" t="s">
        <v>206</v>
      </c>
      <c r="K128" s="2" t="s">
        <v>198</v>
      </c>
      <c r="L128" s="6">
        <v>1</v>
      </c>
      <c r="M128" s="32"/>
    </row>
    <row r="129" spans="1:13" s="28" customFormat="1" ht="38.25" customHeight="1">
      <c r="A129" s="99">
        <v>99.99</v>
      </c>
      <c r="B129" s="97">
        <f t="shared" si="12"/>
        <v>1.8</v>
      </c>
      <c r="C129" s="98" t="s">
        <v>25</v>
      </c>
      <c r="D129" s="1">
        <v>1.5</v>
      </c>
      <c r="E129" s="1">
        <v>0.3</v>
      </c>
      <c r="F129" s="4">
        <f t="shared" si="10"/>
        <v>66.66</v>
      </c>
      <c r="G129" s="5">
        <v>699.98</v>
      </c>
      <c r="H129" s="1" t="s">
        <v>152</v>
      </c>
      <c r="I129" s="17" t="s">
        <v>203</v>
      </c>
      <c r="J129" s="17" t="s">
        <v>86</v>
      </c>
      <c r="K129" s="2" t="s">
        <v>198</v>
      </c>
      <c r="L129" s="6">
        <v>1</v>
      </c>
      <c r="M129" s="32"/>
    </row>
    <row r="130" spans="1:13" s="26" customFormat="1" ht="38.25" customHeight="1">
      <c r="A130" s="101">
        <v>102.45</v>
      </c>
      <c r="B130" s="97">
        <f t="shared" si="12"/>
        <v>3.384</v>
      </c>
      <c r="C130" s="98" t="s">
        <v>25</v>
      </c>
      <c r="D130" s="13">
        <v>3</v>
      </c>
      <c r="E130" s="13">
        <v>0.384</v>
      </c>
      <c r="F130" s="16">
        <f t="shared" si="10"/>
        <v>34.15</v>
      </c>
      <c r="G130" s="14" t="s">
        <v>48</v>
      </c>
      <c r="H130" s="13" t="s">
        <v>186</v>
      </c>
      <c r="I130" s="31" t="s">
        <v>41</v>
      </c>
      <c r="J130" s="31" t="s">
        <v>46</v>
      </c>
      <c r="K130" s="15" t="s">
        <v>90</v>
      </c>
      <c r="L130" s="13">
        <v>27</v>
      </c>
      <c r="M130" s="23"/>
    </row>
    <row r="131" spans="1:13" s="26" customFormat="1" ht="38.25" customHeight="1">
      <c r="A131" s="100">
        <v>105.99</v>
      </c>
      <c r="B131" s="97">
        <f t="shared" si="12"/>
        <v>40</v>
      </c>
      <c r="C131" s="98" t="s">
        <v>25</v>
      </c>
      <c r="D131" s="1">
        <v>20</v>
      </c>
      <c r="E131" s="1">
        <v>20</v>
      </c>
      <c r="F131" s="4">
        <f t="shared" si="10"/>
        <v>5.2995</v>
      </c>
      <c r="G131" s="5">
        <v>49.95</v>
      </c>
      <c r="H131" s="1" t="s">
        <v>186</v>
      </c>
      <c r="I131" s="17" t="s">
        <v>110</v>
      </c>
      <c r="J131" s="17" t="s">
        <v>113</v>
      </c>
      <c r="K131" s="1" t="s">
        <v>189</v>
      </c>
      <c r="L131" s="6">
        <v>13</v>
      </c>
      <c r="M131" s="32"/>
    </row>
    <row r="132" spans="1:13" s="24" customFormat="1" ht="38.25" customHeight="1">
      <c r="A132" s="101">
        <v>107.45</v>
      </c>
      <c r="B132" s="97">
        <f t="shared" si="12"/>
        <v>2.012</v>
      </c>
      <c r="C132" s="98" t="s">
        <v>25</v>
      </c>
      <c r="D132" s="13">
        <v>1.5</v>
      </c>
      <c r="E132" s="13">
        <v>0.512</v>
      </c>
      <c r="F132" s="16">
        <f aca="true" t="shared" si="13" ref="F132:F140">A132/D132</f>
        <v>71.63333333333334</v>
      </c>
      <c r="G132" s="14" t="s">
        <v>48</v>
      </c>
      <c r="H132" s="13" t="s">
        <v>186</v>
      </c>
      <c r="I132" s="31" t="s">
        <v>41</v>
      </c>
      <c r="J132" s="31" t="s">
        <v>47</v>
      </c>
      <c r="K132" s="15" t="s">
        <v>90</v>
      </c>
      <c r="L132" s="13">
        <v>27</v>
      </c>
      <c r="M132" s="23"/>
    </row>
    <row r="133" spans="1:13" s="24" customFormat="1" ht="38.25" customHeight="1">
      <c r="A133" s="99">
        <v>119.99</v>
      </c>
      <c r="B133" s="97">
        <f t="shared" si="12"/>
        <v>1.8</v>
      </c>
      <c r="C133" s="98" t="s">
        <v>25</v>
      </c>
      <c r="D133" s="1">
        <v>1.5</v>
      </c>
      <c r="E133" s="1">
        <v>0.3</v>
      </c>
      <c r="F133" s="4">
        <f t="shared" si="13"/>
        <v>79.99333333333333</v>
      </c>
      <c r="G133" s="5">
        <v>299.98</v>
      </c>
      <c r="H133" s="1" t="s">
        <v>153</v>
      </c>
      <c r="I133" s="17" t="s">
        <v>203</v>
      </c>
      <c r="J133" s="17" t="s">
        <v>86</v>
      </c>
      <c r="K133" s="2" t="s">
        <v>198</v>
      </c>
      <c r="L133" s="6">
        <v>1</v>
      </c>
      <c r="M133" s="32"/>
    </row>
    <row r="134" spans="1:13" s="24" customFormat="1" ht="38.25" customHeight="1">
      <c r="A134" s="101">
        <v>122.45</v>
      </c>
      <c r="B134" s="97">
        <f t="shared" si="12"/>
        <v>3.512</v>
      </c>
      <c r="C134" s="98" t="s">
        <v>25</v>
      </c>
      <c r="D134" s="13">
        <v>3</v>
      </c>
      <c r="E134" s="13">
        <v>0.512</v>
      </c>
      <c r="F134" s="16">
        <f t="shared" si="13"/>
        <v>40.81666666666667</v>
      </c>
      <c r="G134" s="14" t="s">
        <v>48</v>
      </c>
      <c r="H134" s="13" t="s">
        <v>186</v>
      </c>
      <c r="I134" s="31" t="s">
        <v>41</v>
      </c>
      <c r="J134" s="31" t="s">
        <v>47</v>
      </c>
      <c r="K134" s="15" t="s">
        <v>90</v>
      </c>
      <c r="L134" s="13">
        <v>27</v>
      </c>
      <c r="M134" s="23"/>
    </row>
    <row r="135" spans="1:13" s="24" customFormat="1" ht="38.25" customHeight="1">
      <c r="A135" s="99">
        <v>179.95</v>
      </c>
      <c r="B135" s="97">
        <f t="shared" si="12"/>
        <v>35</v>
      </c>
      <c r="C135" s="98" t="s">
        <v>25</v>
      </c>
      <c r="D135" s="1">
        <v>30</v>
      </c>
      <c r="E135" s="6">
        <v>5</v>
      </c>
      <c r="F135" s="4">
        <f t="shared" si="13"/>
        <v>5.998333333333333</v>
      </c>
      <c r="G135" s="5">
        <v>19.99</v>
      </c>
      <c r="H135" s="1" t="s">
        <v>192</v>
      </c>
      <c r="I135" s="17" t="s">
        <v>217</v>
      </c>
      <c r="J135" s="17" t="s">
        <v>187</v>
      </c>
      <c r="K135" s="2" t="s">
        <v>189</v>
      </c>
      <c r="L135" s="6">
        <v>6</v>
      </c>
      <c r="M135" s="32"/>
    </row>
    <row r="136" spans="1:13" s="24" customFormat="1" ht="38.25" customHeight="1">
      <c r="A136" s="99">
        <v>179.99</v>
      </c>
      <c r="B136" s="97">
        <f t="shared" si="12"/>
        <v>2.5</v>
      </c>
      <c r="C136" s="98" t="s">
        <v>25</v>
      </c>
      <c r="D136" s="1">
        <v>2</v>
      </c>
      <c r="E136" s="1">
        <v>0.5</v>
      </c>
      <c r="F136" s="4">
        <f t="shared" si="13"/>
        <v>89.995</v>
      </c>
      <c r="G136" s="5">
        <v>699.98</v>
      </c>
      <c r="H136" s="1" t="s">
        <v>152</v>
      </c>
      <c r="I136" s="17" t="s">
        <v>203</v>
      </c>
      <c r="J136" s="17" t="s">
        <v>87</v>
      </c>
      <c r="K136" s="2" t="s">
        <v>198</v>
      </c>
      <c r="L136" s="6">
        <v>1</v>
      </c>
      <c r="M136" s="32"/>
    </row>
    <row r="137" spans="1:13" s="24" customFormat="1" ht="38.25" customHeight="1">
      <c r="A137" s="100">
        <v>191.99</v>
      </c>
      <c r="B137" s="97">
        <f t="shared" si="12"/>
        <v>100</v>
      </c>
      <c r="C137" s="98" t="s">
        <v>25</v>
      </c>
      <c r="D137" s="1">
        <v>50</v>
      </c>
      <c r="E137" s="1">
        <v>50</v>
      </c>
      <c r="F137" s="4">
        <f t="shared" si="13"/>
        <v>3.8398000000000003</v>
      </c>
      <c r="G137" s="5">
        <v>99.95</v>
      </c>
      <c r="H137" s="1" t="s">
        <v>115</v>
      </c>
      <c r="I137" s="17" t="s">
        <v>110</v>
      </c>
      <c r="J137" s="17" t="s">
        <v>114</v>
      </c>
      <c r="K137" s="1" t="s">
        <v>189</v>
      </c>
      <c r="L137" s="6">
        <v>13</v>
      </c>
      <c r="M137" s="32"/>
    </row>
    <row r="138" spans="1:13" s="24" customFormat="1" ht="38.25" customHeight="1">
      <c r="A138" s="99">
        <v>199.95</v>
      </c>
      <c r="B138" s="97">
        <f t="shared" si="12"/>
        <v>35</v>
      </c>
      <c r="C138" s="98" t="s">
        <v>25</v>
      </c>
      <c r="D138" s="1">
        <v>30</v>
      </c>
      <c r="E138" s="6">
        <v>5</v>
      </c>
      <c r="F138" s="4">
        <f t="shared" si="13"/>
        <v>6.665</v>
      </c>
      <c r="G138" s="5">
        <v>99.98</v>
      </c>
      <c r="H138" s="1" t="s">
        <v>191</v>
      </c>
      <c r="I138" s="17" t="s">
        <v>217</v>
      </c>
      <c r="J138" s="17" t="s">
        <v>188</v>
      </c>
      <c r="K138" s="2" t="s">
        <v>189</v>
      </c>
      <c r="L138" s="6">
        <v>6</v>
      </c>
      <c r="M138" s="32"/>
    </row>
    <row r="139" spans="1:13" s="24" customFormat="1" ht="38.25" customHeight="1">
      <c r="A139" s="99">
        <v>199.99</v>
      </c>
      <c r="B139" s="97">
        <f t="shared" si="12"/>
        <v>2.5</v>
      </c>
      <c r="C139" s="98" t="s">
        <v>25</v>
      </c>
      <c r="D139" s="1">
        <v>2</v>
      </c>
      <c r="E139" s="1">
        <v>0.5</v>
      </c>
      <c r="F139" s="4">
        <f t="shared" si="13"/>
        <v>99.995</v>
      </c>
      <c r="G139" s="5">
        <v>299.98</v>
      </c>
      <c r="H139" s="1" t="s">
        <v>153</v>
      </c>
      <c r="I139" s="17" t="s">
        <v>203</v>
      </c>
      <c r="J139" s="17" t="s">
        <v>87</v>
      </c>
      <c r="K139" s="2" t="s">
        <v>198</v>
      </c>
      <c r="L139" s="6">
        <v>1</v>
      </c>
      <c r="M139" s="32"/>
    </row>
    <row r="140" spans="1:13" s="24" customFormat="1" ht="38.25" customHeight="1">
      <c r="A140" s="100">
        <v>261.99</v>
      </c>
      <c r="B140" s="97">
        <f t="shared" si="12"/>
        <v>100</v>
      </c>
      <c r="C140" s="98" t="s">
        <v>25</v>
      </c>
      <c r="D140" s="1">
        <v>50</v>
      </c>
      <c r="E140" s="1">
        <v>50</v>
      </c>
      <c r="F140" s="4">
        <f t="shared" si="13"/>
        <v>5.2398</v>
      </c>
      <c r="G140" s="5">
        <v>49.95</v>
      </c>
      <c r="H140" s="1" t="s">
        <v>186</v>
      </c>
      <c r="I140" s="17" t="s">
        <v>110</v>
      </c>
      <c r="J140" s="17" t="s">
        <v>114</v>
      </c>
      <c r="K140" s="1" t="s">
        <v>189</v>
      </c>
      <c r="L140" s="6">
        <v>13</v>
      </c>
      <c r="M140" s="32"/>
    </row>
    <row r="141" spans="1:9" ht="25.5" customHeight="1">
      <c r="A141" s="129" t="s">
        <v>4</v>
      </c>
      <c r="B141" s="130"/>
      <c r="C141" s="130"/>
      <c r="D141" s="130"/>
      <c r="E141" s="130"/>
      <c r="F141" s="130"/>
      <c r="G141" s="130"/>
      <c r="H141" s="130"/>
      <c r="I141" s="130"/>
    </row>
  </sheetData>
  <mergeCells count="2">
    <mergeCell ref="A1:M1"/>
    <mergeCell ref="A141:I141"/>
  </mergeCells>
  <printOptions/>
  <pageMargins left="0.4" right="0.4" top="1" bottom="1" header="0.5" footer="0.5"/>
  <pageSetup orientation="landscape" r:id="rId1"/>
  <headerFooter alignWithMargins="0">
    <oddHeader>&amp;CCalifornia Broadband Task Force: Advertised Broadband Price and Speed Survey 												
	Data Set Sorted by Monthly Price
</oddHeader>
    <oddFooter>&amp;CData Collected Online Between October 11-November 15, 2007	&amp;R&amp;P</oddFooter>
  </headerFooter>
</worksheet>
</file>

<file path=xl/worksheets/sheet3.xml><?xml version="1.0" encoding="utf-8"?>
<worksheet xmlns="http://schemas.openxmlformats.org/spreadsheetml/2006/main" xmlns:r="http://schemas.openxmlformats.org/officeDocument/2006/relationships">
  <dimension ref="A1:M45"/>
  <sheetViews>
    <sheetView view="pageBreakPreview" zoomScale="125" zoomScaleSheetLayoutView="125" workbookViewId="0" topLeftCell="A1">
      <selection activeCell="A1" sqref="A1:B1"/>
    </sheetView>
  </sheetViews>
  <sheetFormatPr defaultColWidth="9.00390625" defaultRowHeight="12.75"/>
  <cols>
    <col min="1" max="1" width="6.125" style="38" customWidth="1"/>
    <col min="2" max="2" width="91.375" style="38" customWidth="1"/>
    <col min="3" max="3" width="1.00390625" style="37" customWidth="1"/>
    <col min="4" max="16384" width="8.75390625" style="38" customWidth="1"/>
  </cols>
  <sheetData>
    <row r="1" spans="1:13" s="33" customFormat="1" ht="22.5" customHeight="1">
      <c r="A1" s="133" t="s">
        <v>2</v>
      </c>
      <c r="B1" s="134"/>
      <c r="C1" s="117"/>
      <c r="D1" s="43"/>
      <c r="E1" s="43"/>
      <c r="F1" s="43"/>
      <c r="G1" s="43"/>
      <c r="H1" s="43"/>
      <c r="I1" s="43"/>
      <c r="J1" s="43"/>
      <c r="K1" s="43"/>
      <c r="L1" s="43"/>
      <c r="M1" s="43"/>
    </row>
    <row r="2" spans="1:13" s="33" customFormat="1" ht="22.5" customHeight="1">
      <c r="A2" s="103"/>
      <c r="B2" s="117"/>
      <c r="C2" s="117"/>
      <c r="D2" s="43"/>
      <c r="E2" s="43"/>
      <c r="F2" s="43"/>
      <c r="G2" s="43"/>
      <c r="H2" s="43"/>
      <c r="I2" s="43"/>
      <c r="J2" s="43"/>
      <c r="K2" s="43"/>
      <c r="L2" s="43"/>
      <c r="M2" s="43"/>
    </row>
    <row r="3" spans="1:2" s="116" customFormat="1" ht="12.75">
      <c r="A3" s="116" t="s">
        <v>207</v>
      </c>
      <c r="B3" s="116" t="s">
        <v>202</v>
      </c>
    </row>
    <row r="4" spans="1:3" s="35" customFormat="1" ht="13.5" customHeight="1">
      <c r="A4" s="114" t="s">
        <v>209</v>
      </c>
      <c r="B4" s="36" t="s">
        <v>235</v>
      </c>
      <c r="C4" s="34"/>
    </row>
    <row r="5" spans="1:3" s="35" customFormat="1" ht="13.5" customHeight="1">
      <c r="A5" s="114" t="s">
        <v>209</v>
      </c>
      <c r="B5" s="36" t="s">
        <v>179</v>
      </c>
      <c r="C5" s="34"/>
    </row>
    <row r="6" spans="1:3" s="35" customFormat="1" ht="42" customHeight="1">
      <c r="A6" s="114" t="s">
        <v>209</v>
      </c>
      <c r="B6" s="15" t="s">
        <v>228</v>
      </c>
      <c r="C6" s="34"/>
    </row>
    <row r="7" spans="1:3" s="35" customFormat="1" ht="25.5" customHeight="1">
      <c r="A7" s="114" t="s">
        <v>209</v>
      </c>
      <c r="B7" s="15" t="s">
        <v>236</v>
      </c>
      <c r="C7" s="34"/>
    </row>
    <row r="8" spans="1:3" s="35" customFormat="1" ht="15.75" customHeight="1">
      <c r="A8" s="118"/>
      <c r="B8" s="119"/>
      <c r="C8" s="34"/>
    </row>
    <row r="9" spans="1:2" ht="15" customHeight="1">
      <c r="A9" s="115">
        <v>1</v>
      </c>
      <c r="B9" s="38" t="s">
        <v>124</v>
      </c>
    </row>
    <row r="10" spans="1:2" ht="13.5" customHeight="1">
      <c r="A10" s="115">
        <v>2</v>
      </c>
      <c r="B10" s="38" t="s">
        <v>123</v>
      </c>
    </row>
    <row r="11" spans="1:2" ht="13.5" customHeight="1">
      <c r="A11" s="115">
        <v>3</v>
      </c>
      <c r="B11" s="38" t="s">
        <v>122</v>
      </c>
    </row>
    <row r="12" spans="1:2" ht="13.5" customHeight="1">
      <c r="A12" s="115">
        <v>4</v>
      </c>
      <c r="B12" s="38" t="s">
        <v>121</v>
      </c>
    </row>
    <row r="13" spans="1:2" ht="13.5" customHeight="1">
      <c r="A13" s="115">
        <v>5</v>
      </c>
      <c r="B13" s="13" t="s">
        <v>51</v>
      </c>
    </row>
    <row r="14" spans="1:2" ht="13.5" customHeight="1">
      <c r="A14" s="113"/>
      <c r="B14" s="120"/>
    </row>
    <row r="15" spans="1:2" ht="13.5" customHeight="1">
      <c r="A15" s="115">
        <v>6</v>
      </c>
      <c r="B15" s="38" t="s">
        <v>169</v>
      </c>
    </row>
    <row r="16" spans="1:2" ht="13.5" customHeight="1">
      <c r="A16" s="115">
        <v>7</v>
      </c>
      <c r="B16" s="38" t="s">
        <v>170</v>
      </c>
    </row>
    <row r="17" spans="1:2" ht="13.5" customHeight="1">
      <c r="A17" s="115">
        <v>8</v>
      </c>
      <c r="B17" s="38" t="s">
        <v>168</v>
      </c>
    </row>
    <row r="18" spans="1:2" ht="13.5" customHeight="1">
      <c r="A18" s="115">
        <v>9</v>
      </c>
      <c r="B18" s="38" t="s">
        <v>136</v>
      </c>
    </row>
    <row r="19" spans="1:2" ht="13.5" customHeight="1">
      <c r="A19" s="115">
        <v>10</v>
      </c>
      <c r="B19" s="39" t="s">
        <v>139</v>
      </c>
    </row>
    <row r="20" spans="1:2" ht="13.5" customHeight="1">
      <c r="A20" s="113"/>
      <c r="B20" s="121"/>
    </row>
    <row r="21" spans="1:2" ht="13.5" customHeight="1">
      <c r="A21" s="115">
        <v>11</v>
      </c>
      <c r="B21" s="38" t="s">
        <v>146</v>
      </c>
    </row>
    <row r="22" spans="1:2" ht="13.5" customHeight="1">
      <c r="A22" s="115">
        <v>12</v>
      </c>
      <c r="B22" s="38" t="s">
        <v>150</v>
      </c>
    </row>
    <row r="23" spans="1:2" ht="13.5" customHeight="1">
      <c r="A23" s="115">
        <v>13</v>
      </c>
      <c r="B23" s="38" t="s">
        <v>116</v>
      </c>
    </row>
    <row r="24" spans="1:2" ht="13.5" customHeight="1">
      <c r="A24" s="115">
        <v>14</v>
      </c>
      <c r="B24" s="38" t="s">
        <v>105</v>
      </c>
    </row>
    <row r="25" spans="1:2" ht="13.5" customHeight="1">
      <c r="A25" s="115">
        <v>15</v>
      </c>
      <c r="B25" s="38" t="s">
        <v>103</v>
      </c>
    </row>
    <row r="26" spans="1:2" ht="13.5" customHeight="1">
      <c r="A26" s="113"/>
      <c r="B26" s="113"/>
    </row>
    <row r="27" spans="1:2" ht="13.5" customHeight="1">
      <c r="A27" s="115">
        <v>16</v>
      </c>
      <c r="B27" s="13" t="s">
        <v>104</v>
      </c>
    </row>
    <row r="28" spans="1:2" ht="13.5" customHeight="1">
      <c r="A28" s="115">
        <v>17</v>
      </c>
      <c r="B28" s="38" t="s">
        <v>59</v>
      </c>
    </row>
    <row r="29" spans="1:2" ht="13.5" customHeight="1">
      <c r="A29" s="115">
        <v>18</v>
      </c>
      <c r="B29" s="38" t="s">
        <v>63</v>
      </c>
    </row>
    <row r="30" spans="1:2" ht="13.5" customHeight="1">
      <c r="A30" s="115">
        <v>19</v>
      </c>
      <c r="B30" s="38" t="s">
        <v>68</v>
      </c>
    </row>
    <row r="31" spans="1:2" ht="13.5" customHeight="1">
      <c r="A31" s="115">
        <v>20</v>
      </c>
      <c r="B31" s="38" t="s">
        <v>40</v>
      </c>
    </row>
    <row r="32" spans="1:2" ht="13.5" customHeight="1">
      <c r="A32" s="113"/>
      <c r="B32" s="113"/>
    </row>
    <row r="33" spans="1:2" ht="13.5" customHeight="1">
      <c r="A33" s="115">
        <v>21</v>
      </c>
      <c r="B33" s="38" t="s">
        <v>76</v>
      </c>
    </row>
    <row r="34" spans="1:2" ht="13.5" customHeight="1">
      <c r="A34" s="115">
        <v>22</v>
      </c>
      <c r="B34" s="38" t="s">
        <v>79</v>
      </c>
    </row>
    <row r="35" spans="1:2" ht="13.5" customHeight="1">
      <c r="A35" s="115">
        <v>23</v>
      </c>
      <c r="B35" s="38" t="s">
        <v>13</v>
      </c>
    </row>
    <row r="36" spans="1:2" ht="13.5" customHeight="1">
      <c r="A36" s="115">
        <v>24</v>
      </c>
      <c r="B36" s="38" t="s">
        <v>20</v>
      </c>
    </row>
    <row r="37" spans="1:2" ht="13.5" customHeight="1">
      <c r="A37" s="115">
        <v>25</v>
      </c>
      <c r="B37" s="38" t="s">
        <v>107</v>
      </c>
    </row>
    <row r="38" spans="1:2" ht="13.5" customHeight="1">
      <c r="A38" s="113"/>
      <c r="B38" s="113"/>
    </row>
    <row r="39" spans="1:2" ht="13.5" customHeight="1">
      <c r="A39" s="115">
        <v>26</v>
      </c>
      <c r="B39" s="38" t="s">
        <v>35</v>
      </c>
    </row>
    <row r="40" spans="1:2" ht="13.5" customHeight="1">
      <c r="A40" s="115">
        <v>27</v>
      </c>
      <c r="B40" s="38" t="s">
        <v>49</v>
      </c>
    </row>
    <row r="41" spans="1:2" ht="13.5" customHeight="1">
      <c r="A41" s="113"/>
      <c r="B41" s="113"/>
    </row>
    <row r="42" spans="1:2" ht="75" customHeight="1">
      <c r="A42" s="115" t="s">
        <v>73</v>
      </c>
      <c r="B42" s="13" t="s">
        <v>237</v>
      </c>
    </row>
    <row r="43" spans="1:13" s="41" customFormat="1" ht="25.5" customHeight="1">
      <c r="A43" s="131" t="s">
        <v>4</v>
      </c>
      <c r="B43" s="132"/>
      <c r="C43" s="40"/>
      <c r="D43" s="40"/>
      <c r="E43" s="40"/>
      <c r="F43" s="40"/>
      <c r="G43" s="40"/>
      <c r="H43" s="40"/>
      <c r="I43" s="40"/>
      <c r="M43" s="42"/>
    </row>
    <row r="45" ht="12.75">
      <c r="B45" s="38" t="s">
        <v>3</v>
      </c>
    </row>
  </sheetData>
  <mergeCells count="2">
    <mergeCell ref="A43:B43"/>
    <mergeCell ref="A1:B1"/>
  </mergeCells>
  <printOptions gridLines="1"/>
  <pageMargins left="0.75" right="0.75" top="1" bottom="1" header="0.5" footer="0.5"/>
  <pageSetup orientation="landscape" r:id="rId1"/>
  <headerFooter alignWithMargins="0">
    <oddHeader>&amp;CCalifornia Broadband Task Force: Advertised Broadband Price and Speed Survey 												
Methodology</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Neville</dc:creator>
  <cp:keywords/>
  <dc:description/>
  <cp:lastModifiedBy>btan01</cp:lastModifiedBy>
  <cp:lastPrinted>2007-12-15T07:48:03Z</cp:lastPrinted>
  <dcterms:created xsi:type="dcterms:W3CDTF">2007-10-05T21:46:47Z</dcterms:created>
  <dcterms:modified xsi:type="dcterms:W3CDTF">2008-01-16T22:21:37Z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